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General\final instructions\"/>
    </mc:Choice>
  </mc:AlternateContent>
  <xr:revisionPtr revIDLastSave="0" documentId="13_ncr:1_{A78AC0C3-2C51-489A-9511-F30AE563D5C1}" xr6:coauthVersionLast="41" xr6:coauthVersionMax="41" xr10:uidLastSave="{00000000-0000-0000-0000-000000000000}"/>
  <bookViews>
    <workbookView xWindow="-120" yWindow="-120" windowWidth="29040" windowHeight="15840" activeTab="6" xr2:uid="{316AFFF2-B7DB-4538-95FE-9C8E7F77809C}"/>
  </bookViews>
  <sheets>
    <sheet name="Center Pool" sheetId="1" r:id="rId1"/>
    <sheet name="Stock Issue to FCI" sheetId="3" r:id="rId2"/>
    <sheet name="Excess" sheetId="5" r:id="rId3"/>
    <sheet name="Less" sheetId="6" r:id="rId4"/>
    <sheet name="Paid Unpaid" sheetId="7" r:id="rId5"/>
    <sheet name="State Pool" sheetId="2" r:id="rId6"/>
    <sheet name="Stock Issue under NFSA" sheetId="4" r:id="rId7"/>
  </sheets>
  <definedNames>
    <definedName name="_xlnm.Print_Area" localSheetId="0">'Center Pool'!$A$1:$AD$72</definedName>
    <definedName name="_xlnm.Print_Area" localSheetId="4">'Paid Unpaid'!$A$1:$R$78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7" i="1" l="1"/>
  <c r="G19" i="1"/>
  <c r="G47" i="1" s="1"/>
  <c r="J19" i="1"/>
  <c r="J47" i="1" s="1"/>
  <c r="L19" i="1"/>
  <c r="L47" i="1" s="1"/>
  <c r="R19" i="1"/>
  <c r="R47" i="1" s="1"/>
  <c r="U19" i="1"/>
  <c r="U47" i="1" s="1"/>
  <c r="X19" i="1"/>
  <c r="J74" i="7"/>
  <c r="H74" i="7"/>
  <c r="K73" i="7"/>
  <c r="I73" i="7"/>
  <c r="K72" i="7"/>
  <c r="I72" i="7"/>
  <c r="K71" i="7"/>
  <c r="I71" i="7"/>
  <c r="K70" i="7"/>
  <c r="I70" i="7"/>
  <c r="K69" i="7"/>
  <c r="I69" i="7"/>
  <c r="K68" i="7"/>
  <c r="I68" i="7"/>
  <c r="K67" i="7"/>
  <c r="I67" i="7"/>
  <c r="K66" i="7"/>
  <c r="I66" i="7"/>
  <c r="K65" i="7"/>
  <c r="I65" i="7"/>
  <c r="K64" i="7"/>
  <c r="I64" i="7"/>
  <c r="K63" i="7"/>
  <c r="I63" i="7"/>
  <c r="K62" i="7"/>
  <c r="I62" i="7"/>
  <c r="K61" i="7"/>
  <c r="I61" i="7"/>
  <c r="K60" i="7"/>
  <c r="I60" i="7"/>
  <c r="K59" i="7"/>
  <c r="K74" i="7" s="1"/>
  <c r="I59" i="7"/>
  <c r="I74" i="7" s="1"/>
  <c r="I48" i="7"/>
  <c r="H48" i="7"/>
  <c r="K47" i="7"/>
  <c r="J47" i="7"/>
  <c r="K46" i="7"/>
  <c r="J46" i="7"/>
  <c r="K45" i="7"/>
  <c r="J45" i="7"/>
  <c r="K44" i="7"/>
  <c r="J44" i="7"/>
  <c r="K43" i="7"/>
  <c r="J43" i="7"/>
  <c r="K42" i="7"/>
  <c r="J42" i="7"/>
  <c r="K41" i="7"/>
  <c r="J41" i="7"/>
  <c r="K40" i="7"/>
  <c r="J40" i="7"/>
  <c r="K39" i="7"/>
  <c r="J39" i="7"/>
  <c r="K38" i="7"/>
  <c r="J38" i="7"/>
  <c r="K37" i="7"/>
  <c r="J37" i="7"/>
  <c r="K36" i="7"/>
  <c r="J36" i="7"/>
  <c r="K35" i="7"/>
  <c r="J35" i="7"/>
  <c r="K34" i="7"/>
  <c r="J34" i="7"/>
  <c r="K33" i="7"/>
  <c r="K48" i="7" s="1"/>
  <c r="J33" i="7"/>
  <c r="J48" i="7" s="1"/>
  <c r="I21" i="7"/>
  <c r="H21" i="7"/>
  <c r="Q20" i="7"/>
  <c r="M47" i="7"/>
  <c r="M46" i="7"/>
  <c r="M45" i="7"/>
  <c r="M44" i="7"/>
  <c r="M43" i="7"/>
  <c r="M42" i="7"/>
  <c r="M41" i="7"/>
  <c r="M40" i="7"/>
  <c r="M39" i="7"/>
  <c r="M38" i="7"/>
  <c r="M37" i="7"/>
  <c r="M36" i="7"/>
  <c r="M35" i="7"/>
  <c r="M34" i="7"/>
  <c r="O21" i="7"/>
  <c r="M33" i="7"/>
  <c r="K21" i="7"/>
  <c r="J21" i="7"/>
  <c r="F24" i="5"/>
  <c r="E24" i="5"/>
  <c r="H23" i="5"/>
  <c r="G23" i="5"/>
  <c r="H22" i="5"/>
  <c r="G22" i="5"/>
  <c r="H21" i="5"/>
  <c r="G21" i="5"/>
  <c r="H20" i="5"/>
  <c r="G20" i="5"/>
  <c r="H19" i="5"/>
  <c r="G19" i="5"/>
  <c r="H18" i="5"/>
  <c r="G18" i="5"/>
  <c r="H17" i="5"/>
  <c r="G17" i="5"/>
  <c r="H16" i="5"/>
  <c r="G16" i="5"/>
  <c r="H15" i="5"/>
  <c r="G15" i="5"/>
  <c r="H14" i="5"/>
  <c r="G14" i="5"/>
  <c r="H13" i="5"/>
  <c r="G13" i="5"/>
  <c r="H12" i="5"/>
  <c r="G12" i="5"/>
  <c r="H11" i="5"/>
  <c r="G11" i="5"/>
  <c r="H10" i="5"/>
  <c r="G10" i="5"/>
  <c r="H9" i="5"/>
  <c r="H24" i="5" s="1"/>
  <c r="G9" i="5"/>
  <c r="H8" i="5"/>
  <c r="G8" i="5"/>
  <c r="G24" i="5" s="1"/>
  <c r="H30" i="3"/>
  <c r="G30" i="3"/>
  <c r="J26" i="3"/>
  <c r="I26" i="3"/>
  <c r="J22" i="3"/>
  <c r="I22" i="3"/>
  <c r="J18" i="3"/>
  <c r="I18" i="3"/>
  <c r="J14" i="3"/>
  <c r="I14" i="3"/>
  <c r="J10" i="3"/>
  <c r="I10" i="3"/>
  <c r="J7" i="3"/>
  <c r="I7" i="3"/>
  <c r="W63" i="2"/>
  <c r="V63" i="2"/>
  <c r="T63" i="2"/>
  <c r="S63" i="2"/>
  <c r="P63" i="2"/>
  <c r="L63" i="2"/>
  <c r="K63" i="2"/>
  <c r="H63" i="2"/>
  <c r="E63" i="2"/>
  <c r="Q62" i="2"/>
  <c r="I62" i="2"/>
  <c r="F62" i="2"/>
  <c r="Q61" i="2"/>
  <c r="I61" i="2"/>
  <c r="F61" i="2"/>
  <c r="Z60" i="2"/>
  <c r="Y60" i="2"/>
  <c r="Y61" i="2" s="1"/>
  <c r="AA61" i="2" s="1"/>
  <c r="Q60" i="2"/>
  <c r="I60" i="2"/>
  <c r="F60" i="2"/>
  <c r="AA59" i="2"/>
  <c r="Q59" i="2"/>
  <c r="AB59" i="2" s="1"/>
  <c r="I59" i="2"/>
  <c r="F59" i="2"/>
  <c r="AA58" i="2"/>
  <c r="Q58" i="2"/>
  <c r="AB58" i="2" s="1"/>
  <c r="I58" i="2"/>
  <c r="F58" i="2"/>
  <c r="AA57" i="2"/>
  <c r="Q57" i="2"/>
  <c r="AB57" i="2" s="1"/>
  <c r="I57" i="2"/>
  <c r="F57" i="2"/>
  <c r="AA56" i="2"/>
  <c r="Q56" i="2"/>
  <c r="AB56" i="2" s="1"/>
  <c r="I56" i="2"/>
  <c r="F56" i="2"/>
  <c r="AA55" i="2"/>
  <c r="Q55" i="2"/>
  <c r="AB55" i="2" s="1"/>
  <c r="I55" i="2"/>
  <c r="F55" i="2"/>
  <c r="AA54" i="2"/>
  <c r="Q54" i="2"/>
  <c r="AB54" i="2" s="1"/>
  <c r="I54" i="2"/>
  <c r="F54" i="2"/>
  <c r="AB53" i="2"/>
  <c r="AA53" i="2"/>
  <c r="Q53" i="2"/>
  <c r="I53" i="2"/>
  <c r="F53" i="2"/>
  <c r="Z40" i="2"/>
  <c r="Y40" i="2"/>
  <c r="Y41" i="2" s="1"/>
  <c r="W40" i="2"/>
  <c r="V40" i="2"/>
  <c r="T40" i="2"/>
  <c r="S40" i="2"/>
  <c r="P40" i="2"/>
  <c r="L40" i="2"/>
  <c r="K40" i="2"/>
  <c r="H40" i="2"/>
  <c r="E40" i="2"/>
  <c r="AB39" i="2"/>
  <c r="AA39" i="2"/>
  <c r="Q39" i="2"/>
  <c r="AA38" i="2"/>
  <c r="Q38" i="2"/>
  <c r="AB38" i="2" s="1"/>
  <c r="I38" i="2"/>
  <c r="AA37" i="2"/>
  <c r="Q37" i="2"/>
  <c r="AB37" i="2" s="1"/>
  <c r="I37" i="2"/>
  <c r="AA36" i="2"/>
  <c r="Q36" i="2"/>
  <c r="AB36" i="2" s="1"/>
  <c r="AA35" i="2"/>
  <c r="Q35" i="2"/>
  <c r="AB35" i="2" s="1"/>
  <c r="AB34" i="2"/>
  <c r="AA34" i="2"/>
  <c r="I34" i="2"/>
  <c r="AB33" i="2"/>
  <c r="AA33" i="2"/>
  <c r="I33" i="2"/>
  <c r="F33" i="2"/>
  <c r="AB32" i="2"/>
  <c r="AA32" i="2"/>
  <c r="F32" i="2"/>
  <c r="AB31" i="2"/>
  <c r="AA31" i="2"/>
  <c r="I31" i="2"/>
  <c r="F31" i="2"/>
  <c r="F40" i="2" s="1"/>
  <c r="AA30" i="2"/>
  <c r="Q30" i="2"/>
  <c r="Q40" i="2" s="1"/>
  <c r="W16" i="2"/>
  <c r="W18" i="2" s="1"/>
  <c r="V16" i="2"/>
  <c r="V18" i="2" s="1"/>
  <c r="V41" i="2" s="1"/>
  <c r="T16" i="2"/>
  <c r="T18" i="2" s="1"/>
  <c r="S16" i="2"/>
  <c r="S18" i="2" s="1"/>
  <c r="S41" i="2" s="1"/>
  <c r="S64" i="2" s="1"/>
  <c r="P16" i="2"/>
  <c r="P18" i="2" s="1"/>
  <c r="L16" i="2"/>
  <c r="L18" i="2" s="1"/>
  <c r="L41" i="2" s="1"/>
  <c r="L64" i="2" s="1"/>
  <c r="K16" i="2"/>
  <c r="K18" i="2" s="1"/>
  <c r="K41" i="2" s="1"/>
  <c r="K64" i="2" s="1"/>
  <c r="H16" i="2"/>
  <c r="H18" i="2" s="1"/>
  <c r="H41" i="2" s="1"/>
  <c r="F16" i="2"/>
  <c r="F18" i="2" s="1"/>
  <c r="E16" i="2"/>
  <c r="E18" i="2" s="1"/>
  <c r="D16" i="2"/>
  <c r="C16" i="2"/>
  <c r="O15" i="2"/>
  <c r="N15" i="2"/>
  <c r="Z14" i="2"/>
  <c r="AB14" i="2" s="1"/>
  <c r="N14" i="2"/>
  <c r="I14" i="2"/>
  <c r="O14" i="2" s="1"/>
  <c r="AB13" i="2"/>
  <c r="AA13" i="2"/>
  <c r="Z13" i="2"/>
  <c r="Y13" i="2"/>
  <c r="O13" i="2"/>
  <c r="AD13" i="2" s="1"/>
  <c r="D37" i="2" s="1"/>
  <c r="N13" i="2"/>
  <c r="I13" i="2"/>
  <c r="AB12" i="2"/>
  <c r="AA12" i="2"/>
  <c r="N12" i="2"/>
  <c r="AC12" i="2" s="1"/>
  <c r="C36" i="2" s="1"/>
  <c r="N36" i="2" s="1"/>
  <c r="AC36" i="2" s="1"/>
  <c r="C59" i="2" s="1"/>
  <c r="N59" i="2" s="1"/>
  <c r="AC59" i="2" s="1"/>
  <c r="I12" i="2"/>
  <c r="O12" i="2" s="1"/>
  <c r="AB11" i="2"/>
  <c r="AA11" i="2"/>
  <c r="N11" i="2"/>
  <c r="AC11" i="2" s="1"/>
  <c r="C35" i="2" s="1"/>
  <c r="N35" i="2" s="1"/>
  <c r="AC35" i="2" s="1"/>
  <c r="C58" i="2" s="1"/>
  <c r="N58" i="2" s="1"/>
  <c r="AC58" i="2" s="1"/>
  <c r="I11" i="2"/>
  <c r="O11" i="2" s="1"/>
  <c r="AB10" i="2"/>
  <c r="AA10" i="2"/>
  <c r="O10" i="2"/>
  <c r="AD10" i="2" s="1"/>
  <c r="D34" i="2" s="1"/>
  <c r="O34" i="2" s="1"/>
  <c r="AD34" i="2" s="1"/>
  <c r="D57" i="2" s="1"/>
  <c r="O57" i="2" s="1"/>
  <c r="AD57" i="2" s="1"/>
  <c r="N10" i="2"/>
  <c r="I10" i="2"/>
  <c r="AA9" i="2"/>
  <c r="Q9" i="2"/>
  <c r="AB9" i="2" s="1"/>
  <c r="N9" i="2"/>
  <c r="AC9" i="2" s="1"/>
  <c r="C33" i="2" s="1"/>
  <c r="N33" i="2" s="1"/>
  <c r="AC33" i="2" s="1"/>
  <c r="C56" i="2" s="1"/>
  <c r="N56" i="2" s="1"/>
  <c r="AC56" i="2" s="1"/>
  <c r="I9" i="2"/>
  <c r="O9" i="2" s="1"/>
  <c r="AA8" i="2"/>
  <c r="Q8" i="2"/>
  <c r="AB8" i="2" s="1"/>
  <c r="O8" i="2"/>
  <c r="AD8" i="2" s="1"/>
  <c r="D32" i="2" s="1"/>
  <c r="O32" i="2" s="1"/>
  <c r="AD32" i="2" s="1"/>
  <c r="D55" i="2" s="1"/>
  <c r="O55" i="2" s="1"/>
  <c r="AD55" i="2" s="1"/>
  <c r="N8" i="2"/>
  <c r="AC8" i="2" s="1"/>
  <c r="C32" i="2" s="1"/>
  <c r="N32" i="2" s="1"/>
  <c r="AC32" i="2" s="1"/>
  <c r="C55" i="2" s="1"/>
  <c r="N55" i="2" s="1"/>
  <c r="AC55" i="2" s="1"/>
  <c r="I8" i="2"/>
  <c r="AB7" i="2"/>
  <c r="AA7" i="2"/>
  <c r="N7" i="2"/>
  <c r="I7" i="2"/>
  <c r="Q16" i="2"/>
  <c r="Q18" i="2" s="1"/>
  <c r="N16" i="2"/>
  <c r="AA60" i="1"/>
  <c r="AA61" i="1"/>
  <c r="AA62" i="1"/>
  <c r="AA63" i="1"/>
  <c r="AA64" i="1"/>
  <c r="AA65" i="1"/>
  <c r="AA36" i="1"/>
  <c r="AB36" i="1"/>
  <c r="AA37" i="1"/>
  <c r="AB37" i="1"/>
  <c r="AA38" i="1"/>
  <c r="AB38" i="1"/>
  <c r="AA39" i="1"/>
  <c r="AB39" i="1"/>
  <c r="AA40" i="1"/>
  <c r="AA41" i="1"/>
  <c r="AA42" i="1"/>
  <c r="AA43" i="1"/>
  <c r="AA44" i="1"/>
  <c r="AA35" i="1"/>
  <c r="AB8" i="1"/>
  <c r="AB11" i="1"/>
  <c r="AB12" i="1"/>
  <c r="AB13" i="1"/>
  <c r="AA8" i="1"/>
  <c r="AA9" i="1"/>
  <c r="AA10" i="1"/>
  <c r="AA11" i="1"/>
  <c r="AA12" i="1"/>
  <c r="AA13" i="1"/>
  <c r="AA7" i="1"/>
  <c r="W69" i="1"/>
  <c r="V69" i="1"/>
  <c r="T69" i="1"/>
  <c r="S69" i="1"/>
  <c r="P69" i="1"/>
  <c r="L69" i="1"/>
  <c r="K69" i="1"/>
  <c r="H69" i="1"/>
  <c r="E69" i="1"/>
  <c r="Q68" i="1"/>
  <c r="I68" i="1"/>
  <c r="F68" i="1"/>
  <c r="Q67" i="1"/>
  <c r="I67" i="1"/>
  <c r="F67" i="1"/>
  <c r="Z66" i="1"/>
  <c r="Y66" i="1"/>
  <c r="AA66" i="1" s="1"/>
  <c r="Q66" i="1"/>
  <c r="I66" i="1"/>
  <c r="F66" i="1"/>
  <c r="Q65" i="1"/>
  <c r="AB65" i="1" s="1"/>
  <c r="I65" i="1"/>
  <c r="F65" i="1"/>
  <c r="Q64" i="1"/>
  <c r="AB64" i="1" s="1"/>
  <c r="I64" i="1"/>
  <c r="F64" i="1"/>
  <c r="Q63" i="1"/>
  <c r="AB63" i="1" s="1"/>
  <c r="I63" i="1"/>
  <c r="F63" i="1"/>
  <c r="Q62" i="1"/>
  <c r="AB62" i="1" s="1"/>
  <c r="I62" i="1"/>
  <c r="F62" i="1"/>
  <c r="Q61" i="1"/>
  <c r="AB61" i="1" s="1"/>
  <c r="I61" i="1"/>
  <c r="F61" i="1"/>
  <c r="Q60" i="1"/>
  <c r="AB60" i="1" s="1"/>
  <c r="I60" i="1"/>
  <c r="F60" i="1"/>
  <c r="Z45" i="1"/>
  <c r="Y45" i="1"/>
  <c r="W45" i="1"/>
  <c r="V45" i="1"/>
  <c r="P45" i="1"/>
  <c r="L45" i="1"/>
  <c r="K45" i="1"/>
  <c r="Q44" i="1"/>
  <c r="AB44" i="1" s="1"/>
  <c r="Q43" i="1"/>
  <c r="AB43" i="1" s="1"/>
  <c r="I43" i="1"/>
  <c r="Q42" i="1"/>
  <c r="AB42" i="1" s="1"/>
  <c r="I42" i="1"/>
  <c r="T45" i="1"/>
  <c r="Q41" i="1"/>
  <c r="AB41" i="1" s="1"/>
  <c r="Q40" i="1"/>
  <c r="AB40" i="1" s="1"/>
  <c r="I39" i="1"/>
  <c r="I38" i="1"/>
  <c r="F38" i="1"/>
  <c r="F37" i="1"/>
  <c r="I36" i="1"/>
  <c r="F36" i="1"/>
  <c r="Q35" i="1"/>
  <c r="AB35" i="1" s="1"/>
  <c r="H45" i="1"/>
  <c r="W17" i="1"/>
  <c r="W19" i="1" s="1"/>
  <c r="W47" i="1" s="1"/>
  <c r="V17" i="1"/>
  <c r="V19" i="1" s="1"/>
  <c r="V47" i="1" s="1"/>
  <c r="T17" i="1"/>
  <c r="T19" i="1" s="1"/>
  <c r="T47" i="1" s="1"/>
  <c r="S17" i="1"/>
  <c r="S19" i="1" s="1"/>
  <c r="P17" i="1"/>
  <c r="P19" i="1" s="1"/>
  <c r="P47" i="1" s="1"/>
  <c r="L17" i="1"/>
  <c r="K17" i="1"/>
  <c r="K19" i="1" s="1"/>
  <c r="K47" i="1" s="1"/>
  <c r="D17" i="1"/>
  <c r="C17" i="1"/>
  <c r="O16" i="1"/>
  <c r="N16" i="1"/>
  <c r="N15" i="1"/>
  <c r="I15" i="1"/>
  <c r="O15" i="1" s="1"/>
  <c r="Z14" i="1"/>
  <c r="AB14" i="1" s="1"/>
  <c r="Y14" i="1"/>
  <c r="AA14" i="1" s="1"/>
  <c r="N14" i="1"/>
  <c r="I14" i="1"/>
  <c r="O14" i="1" s="1"/>
  <c r="N13" i="1"/>
  <c r="I13" i="1"/>
  <c r="O13" i="1" s="1"/>
  <c r="N12" i="1"/>
  <c r="I12" i="1"/>
  <c r="O12" i="1" s="1"/>
  <c r="N11" i="1"/>
  <c r="I11" i="1"/>
  <c r="O11" i="1" s="1"/>
  <c r="Q10" i="1"/>
  <c r="AB10" i="1" s="1"/>
  <c r="N10" i="1"/>
  <c r="I10" i="1"/>
  <c r="Q9" i="1"/>
  <c r="AB9" i="1" s="1"/>
  <c r="N9" i="1"/>
  <c r="I9" i="1"/>
  <c r="O9" i="1" s="1"/>
  <c r="N8" i="1"/>
  <c r="I8" i="1"/>
  <c r="O8" i="1" s="1"/>
  <c r="Q7" i="1"/>
  <c r="AB7" i="1" s="1"/>
  <c r="H17" i="1"/>
  <c r="H19" i="1" s="1"/>
  <c r="H47" i="1" s="1"/>
  <c r="E17" i="1"/>
  <c r="E19" i="1" s="1"/>
  <c r="I30" i="3" l="1"/>
  <c r="AC13" i="2"/>
  <c r="C37" i="2" s="1"/>
  <c r="N37" i="2" s="1"/>
  <c r="AC37" i="2" s="1"/>
  <c r="C60" i="2" s="1"/>
  <c r="N60" i="2" s="1"/>
  <c r="AB66" i="1"/>
  <c r="AC13" i="1"/>
  <c r="C41" i="1" s="1"/>
  <c r="N41" i="1" s="1"/>
  <c r="AC41" i="1" s="1"/>
  <c r="C65" i="1" s="1"/>
  <c r="N65" i="1" s="1"/>
  <c r="AC65" i="1" s="1"/>
  <c r="L70" i="1"/>
  <c r="V70" i="1"/>
  <c r="AD12" i="1"/>
  <c r="D40" i="1" s="1"/>
  <c r="O40" i="1" s="1"/>
  <c r="AD40" i="1" s="1"/>
  <c r="D64" i="1" s="1"/>
  <c r="O64" i="1" s="1"/>
  <c r="AD64" i="1" s="1"/>
  <c r="AD13" i="1"/>
  <c r="D41" i="1" s="1"/>
  <c r="O41" i="1" s="1"/>
  <c r="AD41" i="1" s="1"/>
  <c r="D65" i="1" s="1"/>
  <c r="O65" i="1" s="1"/>
  <c r="AD65" i="1" s="1"/>
  <c r="O35" i="7"/>
  <c r="O61" i="7" s="1"/>
  <c r="M61" i="7"/>
  <c r="O39" i="7"/>
  <c r="O65" i="7" s="1"/>
  <c r="M65" i="7"/>
  <c r="O43" i="7"/>
  <c r="O69" i="7" s="1"/>
  <c r="M69" i="7"/>
  <c r="O47" i="7"/>
  <c r="O73" i="7" s="1"/>
  <c r="M73" i="7"/>
  <c r="O36" i="7"/>
  <c r="O62" i="7" s="1"/>
  <c r="M62" i="7"/>
  <c r="O40" i="7"/>
  <c r="O66" i="7" s="1"/>
  <c r="M66" i="7"/>
  <c r="O44" i="7"/>
  <c r="O70" i="7" s="1"/>
  <c r="M70" i="7"/>
  <c r="O33" i="7"/>
  <c r="M59" i="7"/>
  <c r="M48" i="7"/>
  <c r="O37" i="7"/>
  <c r="O63" i="7" s="1"/>
  <c r="M63" i="7"/>
  <c r="P11" i="7"/>
  <c r="O41" i="7"/>
  <c r="O67" i="7" s="1"/>
  <c r="M67" i="7"/>
  <c r="P15" i="7"/>
  <c r="O45" i="7"/>
  <c r="O71" i="7" s="1"/>
  <c r="M71" i="7"/>
  <c r="P19" i="7"/>
  <c r="O34" i="7"/>
  <c r="O60" i="7" s="1"/>
  <c r="M60" i="7"/>
  <c r="O38" i="7"/>
  <c r="O64" i="7" s="1"/>
  <c r="M64" i="7"/>
  <c r="O42" i="7"/>
  <c r="O68" i="7" s="1"/>
  <c r="M68" i="7"/>
  <c r="O46" i="7"/>
  <c r="O72" i="7" s="1"/>
  <c r="M72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L21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P6" i="7"/>
  <c r="P7" i="7"/>
  <c r="P8" i="7"/>
  <c r="P9" i="7"/>
  <c r="P10" i="7"/>
  <c r="P12" i="7"/>
  <c r="P13" i="7"/>
  <c r="P14" i="7"/>
  <c r="P16" i="7"/>
  <c r="P17" i="7"/>
  <c r="P18" i="7"/>
  <c r="M21" i="7"/>
  <c r="J30" i="3"/>
  <c r="I16" i="2"/>
  <c r="I18" i="2" s="1"/>
  <c r="I41" i="2" s="1"/>
  <c r="I64" i="2" s="1"/>
  <c r="O37" i="2"/>
  <c r="AD37" i="2" s="1"/>
  <c r="D60" i="2" s="1"/>
  <c r="O60" i="2" s="1"/>
  <c r="T41" i="2"/>
  <c r="T64" i="2" s="1"/>
  <c r="AA40" i="2"/>
  <c r="AD14" i="2"/>
  <c r="D38" i="2" s="1"/>
  <c r="O38" i="2" s="1"/>
  <c r="AD38" i="2" s="1"/>
  <c r="D61" i="2" s="1"/>
  <c r="O61" i="2" s="1"/>
  <c r="V64" i="2"/>
  <c r="I40" i="2"/>
  <c r="I63" i="2"/>
  <c r="AB60" i="2"/>
  <c r="AC7" i="2"/>
  <c r="C31" i="2" s="1"/>
  <c r="N31" i="2" s="1"/>
  <c r="AC31" i="2" s="1"/>
  <c r="C54" i="2" s="1"/>
  <c r="N54" i="2" s="1"/>
  <c r="AC54" i="2" s="1"/>
  <c r="O7" i="2"/>
  <c r="AD7" i="2" s="1"/>
  <c r="D31" i="2" s="1"/>
  <c r="O31" i="2" s="1"/>
  <c r="AD31" i="2" s="1"/>
  <c r="D54" i="2" s="1"/>
  <c r="O54" i="2" s="1"/>
  <c r="AD54" i="2" s="1"/>
  <c r="AC10" i="2"/>
  <c r="C34" i="2" s="1"/>
  <c r="N34" i="2" s="1"/>
  <c r="AC34" i="2" s="1"/>
  <c r="C57" i="2" s="1"/>
  <c r="N57" i="2" s="1"/>
  <c r="AC57" i="2" s="1"/>
  <c r="AD11" i="2"/>
  <c r="D35" i="2" s="1"/>
  <c r="O35" i="2" s="1"/>
  <c r="AD35" i="2" s="1"/>
  <c r="D58" i="2" s="1"/>
  <c r="O58" i="2" s="1"/>
  <c r="AD58" i="2" s="1"/>
  <c r="AD12" i="2"/>
  <c r="D36" i="2" s="1"/>
  <c r="O36" i="2" s="1"/>
  <c r="AD36" i="2" s="1"/>
  <c r="D59" i="2" s="1"/>
  <c r="O59" i="2" s="1"/>
  <c r="AD59" i="2" s="1"/>
  <c r="H64" i="2"/>
  <c r="W41" i="2"/>
  <c r="W64" i="2" s="1"/>
  <c r="F63" i="2"/>
  <c r="AB16" i="2"/>
  <c r="O16" i="2"/>
  <c r="AD60" i="2"/>
  <c r="E41" i="2"/>
  <c r="N18" i="2"/>
  <c r="AD9" i="2"/>
  <c r="D33" i="2" s="1"/>
  <c r="O33" i="2" s="1"/>
  <c r="AD33" i="2" s="1"/>
  <c r="D56" i="2" s="1"/>
  <c r="O56" i="2" s="1"/>
  <c r="AD56" i="2" s="1"/>
  <c r="F41" i="2"/>
  <c r="P41" i="2"/>
  <c r="P64" i="2" s="1"/>
  <c r="AA18" i="2"/>
  <c r="AA41" i="2" s="1"/>
  <c r="Q41" i="2"/>
  <c r="AB18" i="2"/>
  <c r="Y14" i="2"/>
  <c r="AA14" i="2" s="1"/>
  <c r="AA16" i="2" s="1"/>
  <c r="AB30" i="2"/>
  <c r="AB40" i="2" s="1"/>
  <c r="AA60" i="2"/>
  <c r="AC60" i="2" s="1"/>
  <c r="Z61" i="2"/>
  <c r="Z62" i="2" s="1"/>
  <c r="AB62" i="2" s="1"/>
  <c r="Y62" i="2"/>
  <c r="AA62" i="2" s="1"/>
  <c r="Z15" i="2"/>
  <c r="AB15" i="2" s="1"/>
  <c r="AD15" i="2" s="1"/>
  <c r="D39" i="2" s="1"/>
  <c r="O39" i="2" s="1"/>
  <c r="AD39" i="2" s="1"/>
  <c r="D62" i="2" s="1"/>
  <c r="O62" i="2" s="1"/>
  <c r="Z41" i="2"/>
  <c r="Q63" i="2"/>
  <c r="K70" i="1"/>
  <c r="F45" i="1"/>
  <c r="AC10" i="1"/>
  <c r="C38" i="1" s="1"/>
  <c r="N38" i="1" s="1"/>
  <c r="AC38" i="1" s="1"/>
  <c r="C62" i="1" s="1"/>
  <c r="N62" i="1" s="1"/>
  <c r="AC62" i="1" s="1"/>
  <c r="AD9" i="1"/>
  <c r="D37" i="1" s="1"/>
  <c r="O37" i="1" s="1"/>
  <c r="AD37" i="1" s="1"/>
  <c r="D61" i="1" s="1"/>
  <c r="O61" i="1" s="1"/>
  <c r="AD61" i="1" s="1"/>
  <c r="T70" i="1"/>
  <c r="AD8" i="1"/>
  <c r="D36" i="1" s="1"/>
  <c r="O36" i="1" s="1"/>
  <c r="AD36" i="1" s="1"/>
  <c r="D60" i="1" s="1"/>
  <c r="O60" i="1" s="1"/>
  <c r="AD60" i="1" s="1"/>
  <c r="I17" i="1"/>
  <c r="I19" i="1" s="1"/>
  <c r="AC8" i="1"/>
  <c r="C36" i="1" s="1"/>
  <c r="N36" i="1" s="1"/>
  <c r="AC36" i="1" s="1"/>
  <c r="C60" i="1" s="1"/>
  <c r="N60" i="1" s="1"/>
  <c r="AC60" i="1" s="1"/>
  <c r="AC9" i="1"/>
  <c r="C37" i="1" s="1"/>
  <c r="N37" i="1" s="1"/>
  <c r="AC37" i="1" s="1"/>
  <c r="C61" i="1" s="1"/>
  <c r="N61" i="1" s="1"/>
  <c r="AC61" i="1" s="1"/>
  <c r="W70" i="1"/>
  <c r="Q17" i="1"/>
  <c r="Q19" i="1" s="1"/>
  <c r="AD11" i="1"/>
  <c r="D39" i="1" s="1"/>
  <c r="O39" i="1" s="1"/>
  <c r="AD39" i="1" s="1"/>
  <c r="D63" i="1" s="1"/>
  <c r="O63" i="1" s="1"/>
  <c r="AD63" i="1" s="1"/>
  <c r="I69" i="1"/>
  <c r="F69" i="1"/>
  <c r="AC11" i="1"/>
  <c r="C39" i="1" s="1"/>
  <c r="N39" i="1" s="1"/>
  <c r="AC39" i="1" s="1"/>
  <c r="C63" i="1" s="1"/>
  <c r="N63" i="1" s="1"/>
  <c r="AC63" i="1" s="1"/>
  <c r="AC12" i="1"/>
  <c r="C40" i="1" s="1"/>
  <c r="N40" i="1" s="1"/>
  <c r="AC40" i="1" s="1"/>
  <c r="C64" i="1" s="1"/>
  <c r="N64" i="1" s="1"/>
  <c r="AC64" i="1" s="1"/>
  <c r="AD14" i="1"/>
  <c r="D42" i="1" s="1"/>
  <c r="O42" i="1" s="1"/>
  <c r="I45" i="1"/>
  <c r="H70" i="1"/>
  <c r="O10" i="1"/>
  <c r="AD10" i="1" s="1"/>
  <c r="D38" i="1" s="1"/>
  <c r="O38" i="1" s="1"/>
  <c r="AD38" i="1" s="1"/>
  <c r="D62" i="1" s="1"/>
  <c r="O62" i="1" s="1"/>
  <c r="AD62" i="1" s="1"/>
  <c r="E45" i="1"/>
  <c r="E47" i="1" s="1"/>
  <c r="N47" i="1" s="1"/>
  <c r="N7" i="1"/>
  <c r="Y15" i="1"/>
  <c r="Y67" i="1"/>
  <c r="AA67" i="1" s="1"/>
  <c r="Q69" i="1"/>
  <c r="F17" i="1"/>
  <c r="F19" i="1" s="1"/>
  <c r="F47" i="1" s="1"/>
  <c r="O7" i="1"/>
  <c r="AC14" i="1"/>
  <c r="C42" i="1" s="1"/>
  <c r="N42" i="1" s="1"/>
  <c r="AC42" i="1" s="1"/>
  <c r="C66" i="1" s="1"/>
  <c r="N66" i="1" s="1"/>
  <c r="AC66" i="1" s="1"/>
  <c r="Z15" i="1"/>
  <c r="AB15" i="1" s="1"/>
  <c r="Q45" i="1"/>
  <c r="Z67" i="1"/>
  <c r="AB67" i="1" s="1"/>
  <c r="S45" i="1"/>
  <c r="S47" i="1" s="1"/>
  <c r="P70" i="1"/>
  <c r="AA45" i="1"/>
  <c r="O18" i="2" l="1"/>
  <c r="Y15" i="2"/>
  <c r="AA15" i="2" s="1"/>
  <c r="AC15" i="2" s="1"/>
  <c r="C39" i="2" s="1"/>
  <c r="N39" i="2" s="1"/>
  <c r="AC39" i="2" s="1"/>
  <c r="C62" i="2" s="1"/>
  <c r="N62" i="2" s="1"/>
  <c r="AC62" i="2" s="1"/>
  <c r="Q47" i="1"/>
  <c r="I47" i="1"/>
  <c r="O47" i="1" s="1"/>
  <c r="Y16" i="1"/>
  <c r="AA16" i="1" s="1"/>
  <c r="AC16" i="1" s="1"/>
  <c r="C44" i="1" s="1"/>
  <c r="N44" i="1" s="1"/>
  <c r="AA15" i="1"/>
  <c r="AA17" i="1" s="1"/>
  <c r="AA19" i="1" s="1"/>
  <c r="AA47" i="1" s="1"/>
  <c r="AC47" i="1" s="1"/>
  <c r="S70" i="1"/>
  <c r="P21" i="7"/>
  <c r="N46" i="7"/>
  <c r="N72" i="7" s="1"/>
  <c r="L72" i="7"/>
  <c r="N42" i="7"/>
  <c r="N68" i="7" s="1"/>
  <c r="L68" i="7"/>
  <c r="P42" i="7"/>
  <c r="N38" i="7"/>
  <c r="N64" i="7" s="1"/>
  <c r="L64" i="7"/>
  <c r="N34" i="7"/>
  <c r="N60" i="7" s="1"/>
  <c r="L60" i="7"/>
  <c r="P34" i="7"/>
  <c r="Q21" i="7"/>
  <c r="O59" i="7"/>
  <c r="O74" i="7" s="1"/>
  <c r="O48" i="7"/>
  <c r="N45" i="7"/>
  <c r="N71" i="7" s="1"/>
  <c r="L71" i="7"/>
  <c r="N41" i="7"/>
  <c r="N67" i="7" s="1"/>
  <c r="L67" i="7"/>
  <c r="N37" i="7"/>
  <c r="N63" i="7" s="1"/>
  <c r="L63" i="7"/>
  <c r="P37" i="7"/>
  <c r="N33" i="7"/>
  <c r="L59" i="7"/>
  <c r="L48" i="7"/>
  <c r="P33" i="7"/>
  <c r="Q46" i="7"/>
  <c r="Q42" i="7"/>
  <c r="Q38" i="7"/>
  <c r="Q34" i="7"/>
  <c r="Q45" i="7"/>
  <c r="Q41" i="7"/>
  <c r="Q37" i="7"/>
  <c r="Q33" i="7"/>
  <c r="Q43" i="7"/>
  <c r="Q39" i="7"/>
  <c r="Q35" i="7"/>
  <c r="N21" i="7"/>
  <c r="N44" i="7"/>
  <c r="N70" i="7" s="1"/>
  <c r="L70" i="7"/>
  <c r="N40" i="7"/>
  <c r="N66" i="7" s="1"/>
  <c r="L66" i="7"/>
  <c r="N36" i="7"/>
  <c r="N62" i="7" s="1"/>
  <c r="L62" i="7"/>
  <c r="Q72" i="7"/>
  <c r="Q68" i="7"/>
  <c r="Q64" i="7"/>
  <c r="Q60" i="7"/>
  <c r="Q71" i="7"/>
  <c r="Q67" i="7"/>
  <c r="Q63" i="7"/>
  <c r="Q44" i="7"/>
  <c r="Q40" i="7"/>
  <c r="Q36" i="7"/>
  <c r="Q73" i="7"/>
  <c r="Q69" i="7"/>
  <c r="Q65" i="7"/>
  <c r="Q61" i="7"/>
  <c r="N47" i="7"/>
  <c r="N73" i="7" s="1"/>
  <c r="L73" i="7"/>
  <c r="N43" i="7"/>
  <c r="N69" i="7" s="1"/>
  <c r="L69" i="7"/>
  <c r="N39" i="7"/>
  <c r="N65" i="7" s="1"/>
  <c r="L65" i="7"/>
  <c r="P65" i="7" s="1"/>
  <c r="P39" i="7"/>
  <c r="N35" i="7"/>
  <c r="N61" i="7" s="1"/>
  <c r="L61" i="7"/>
  <c r="M74" i="7"/>
  <c r="Q59" i="7"/>
  <c r="Q70" i="7"/>
  <c r="Q66" i="7"/>
  <c r="Q62" i="7"/>
  <c r="AC18" i="2"/>
  <c r="AC14" i="2"/>
  <c r="C38" i="2" s="1"/>
  <c r="N38" i="2" s="1"/>
  <c r="AC38" i="2" s="1"/>
  <c r="C61" i="2" s="1"/>
  <c r="N61" i="2" s="1"/>
  <c r="AC61" i="2" s="1"/>
  <c r="AB61" i="2"/>
  <c r="Y63" i="2"/>
  <c r="Y64" i="2" s="1"/>
  <c r="AD62" i="2"/>
  <c r="AB41" i="2"/>
  <c r="Y16" i="2"/>
  <c r="Z63" i="2"/>
  <c r="C30" i="2"/>
  <c r="Q64" i="2"/>
  <c r="AD18" i="2"/>
  <c r="AA63" i="2"/>
  <c r="F64" i="2"/>
  <c r="O41" i="2"/>
  <c r="D30" i="2"/>
  <c r="AD16" i="2"/>
  <c r="Z64" i="2"/>
  <c r="Z16" i="2"/>
  <c r="AA64" i="2"/>
  <c r="E64" i="2"/>
  <c r="N41" i="2"/>
  <c r="AC41" i="2" s="1"/>
  <c r="AB17" i="1"/>
  <c r="AB19" i="1" s="1"/>
  <c r="Q70" i="1"/>
  <c r="AD42" i="1"/>
  <c r="D66" i="1" s="1"/>
  <c r="O66" i="1" s="1"/>
  <c r="AD66" i="1" s="1"/>
  <c r="AA69" i="1"/>
  <c r="AC7" i="1"/>
  <c r="N17" i="1"/>
  <c r="N19" i="1" s="1"/>
  <c r="Z68" i="1"/>
  <c r="AB68" i="1" s="1"/>
  <c r="AD7" i="1"/>
  <c r="O17" i="1"/>
  <c r="O19" i="1" s="1"/>
  <c r="Y68" i="1"/>
  <c r="AA68" i="1" s="1"/>
  <c r="E70" i="1"/>
  <c r="N70" i="1" s="1"/>
  <c r="Z16" i="1"/>
  <c r="AD15" i="1"/>
  <c r="D43" i="1" s="1"/>
  <c r="O43" i="1" s="1"/>
  <c r="AB69" i="1"/>
  <c r="AB45" i="1"/>
  <c r="AC15" i="1"/>
  <c r="C43" i="1" s="1"/>
  <c r="N43" i="1" s="1"/>
  <c r="AC43" i="1" s="1"/>
  <c r="C67" i="1" s="1"/>
  <c r="N67" i="1" s="1"/>
  <c r="AC67" i="1" s="1"/>
  <c r="P43" i="7" l="1"/>
  <c r="P70" i="7"/>
  <c r="P64" i="7"/>
  <c r="Q74" i="7"/>
  <c r="P67" i="7"/>
  <c r="P46" i="7"/>
  <c r="P72" i="7"/>
  <c r="P62" i="7"/>
  <c r="P44" i="7"/>
  <c r="P45" i="7"/>
  <c r="AC16" i="2"/>
  <c r="I70" i="1"/>
  <c r="AB47" i="1"/>
  <c r="AD47" i="1" s="1"/>
  <c r="Y17" i="1"/>
  <c r="Y19" i="1" s="1"/>
  <c r="Y47" i="1" s="1"/>
  <c r="AB16" i="1"/>
  <c r="AD16" i="1" s="1"/>
  <c r="D44" i="1" s="1"/>
  <c r="O44" i="1" s="1"/>
  <c r="AD44" i="1" s="1"/>
  <c r="D68" i="1" s="1"/>
  <c r="O68" i="1" s="1"/>
  <c r="AD68" i="1" s="1"/>
  <c r="P69" i="7"/>
  <c r="P63" i="7"/>
  <c r="P60" i="7"/>
  <c r="P35" i="7"/>
  <c r="P40" i="7"/>
  <c r="L74" i="7"/>
  <c r="P61" i="7"/>
  <c r="P73" i="7"/>
  <c r="P36" i="7"/>
  <c r="P66" i="7"/>
  <c r="N59" i="7"/>
  <c r="N74" i="7" s="1"/>
  <c r="N48" i="7"/>
  <c r="P41" i="7"/>
  <c r="P71" i="7"/>
  <c r="P38" i="7"/>
  <c r="P68" i="7"/>
  <c r="Q48" i="7"/>
  <c r="AD61" i="2"/>
  <c r="AB63" i="2"/>
  <c r="AB64" i="2" s="1"/>
  <c r="O64" i="2"/>
  <c r="D40" i="2"/>
  <c r="O30" i="2"/>
  <c r="C40" i="2"/>
  <c r="N30" i="2"/>
  <c r="N64" i="2"/>
  <c r="AD41" i="2"/>
  <c r="AA70" i="1"/>
  <c r="AC70" i="1" s="1"/>
  <c r="AB70" i="1"/>
  <c r="Y69" i="1"/>
  <c r="AC44" i="1"/>
  <c r="C68" i="1" s="1"/>
  <c r="N68" i="1" s="1"/>
  <c r="AC68" i="1" s="1"/>
  <c r="Z69" i="1"/>
  <c r="C35" i="1"/>
  <c r="AC17" i="1"/>
  <c r="AC19" i="1" s="1"/>
  <c r="F70" i="1"/>
  <c r="O70" i="1" s="1"/>
  <c r="D35" i="1"/>
  <c r="AD17" i="1"/>
  <c r="AD19" i="1" s="1"/>
  <c r="Z17" i="1"/>
  <c r="Z19" i="1" s="1"/>
  <c r="Z47" i="1" s="1"/>
  <c r="AD43" i="1"/>
  <c r="D67" i="1" s="1"/>
  <c r="O67" i="1" s="1"/>
  <c r="AD67" i="1" s="1"/>
  <c r="P48" i="7" l="1"/>
  <c r="Z70" i="1"/>
  <c r="Y70" i="1"/>
  <c r="P59" i="7"/>
  <c r="P74" i="7" s="1"/>
  <c r="AC64" i="2"/>
  <c r="AC30" i="2"/>
  <c r="N40" i="2"/>
  <c r="AD64" i="2"/>
  <c r="AD30" i="2"/>
  <c r="O40" i="2"/>
  <c r="AD70" i="1"/>
  <c r="D45" i="1"/>
  <c r="O35" i="1"/>
  <c r="C45" i="1"/>
  <c r="N35" i="1"/>
  <c r="D53" i="2" l="1"/>
  <c r="AD40" i="2"/>
  <c r="C53" i="2"/>
  <c r="AC40" i="2"/>
  <c r="AC35" i="1"/>
  <c r="N45" i="1"/>
  <c r="O45" i="1"/>
  <c r="AD35" i="1"/>
  <c r="C63" i="2" l="1"/>
  <c r="N53" i="2"/>
  <c r="D63" i="2"/>
  <c r="O53" i="2"/>
  <c r="AD45" i="1"/>
  <c r="AC45" i="1"/>
  <c r="AC53" i="2" l="1"/>
  <c r="AC63" i="2" s="1"/>
  <c r="N63" i="2"/>
  <c r="O63" i="2"/>
  <c r="AD53" i="2"/>
  <c r="AD63" i="2" s="1"/>
  <c r="D69" i="1"/>
  <c r="C69" i="1"/>
  <c r="N69" i="1" l="1"/>
  <c r="AC69" i="1"/>
  <c r="O69" i="1"/>
  <c r="AD69" i="1"/>
</calcChain>
</file>

<file path=xl/sharedStrings.xml><?xml version="1.0" encoding="utf-8"?>
<sst xmlns="http://schemas.openxmlformats.org/spreadsheetml/2006/main" count="510" uniqueCount="115">
  <si>
    <t>ghH ihH 1 J/</t>
  </si>
  <si>
    <t>wjhBk 04^2015</t>
  </si>
  <si>
    <t>bVh BzL</t>
  </si>
  <si>
    <t>e/Ado dk Bkw</t>
  </si>
  <si>
    <t>nkozGe pefJnk</t>
  </si>
  <si>
    <t>yohd</t>
  </si>
  <si>
    <t>d{;o/ e/Ado s' gqkgsh</t>
  </si>
  <si>
    <t xml:space="preserve">tkXk </t>
  </si>
  <si>
    <t>e[Zb I'V</t>
  </si>
  <si>
    <t>d{;o/ e/AdoK B{z ikoh</t>
  </si>
  <si>
    <t>n?cH ;hH nkJhH Bz{ ikoh ;Nke;</t>
  </si>
  <si>
    <t>xkN</t>
  </si>
  <si>
    <t>e[Zb ikoh ;Nke</t>
  </si>
  <si>
    <t>nzfsw pekfJnk</t>
  </si>
  <si>
    <t>p'ohnK</t>
  </si>
  <si>
    <t>tiB</t>
  </si>
  <si>
    <t>j[fPnkog[o</t>
  </si>
  <si>
    <t>I'V</t>
  </si>
  <si>
    <t>gq'ro/f;t I'V</t>
  </si>
  <si>
    <t xml:space="preserve">fibk w?B/io </t>
  </si>
  <si>
    <t>wjhBk 05^2015</t>
  </si>
  <si>
    <t>NhH ghH vhH sfjs ikoh ;Nke;</t>
  </si>
  <si>
    <t>wjhBk 06^2015</t>
  </si>
  <si>
    <t>w[jkbh</t>
  </si>
  <si>
    <t>yoV</t>
  </si>
  <si>
    <t>e[okbh</t>
  </si>
  <si>
    <t>bkbV{</t>
  </si>
  <si>
    <t xml:space="preserve">fibk </t>
  </si>
  <si>
    <t>t/otk</t>
  </si>
  <si>
    <t>p'ohnK dh fe;w, frDsh</t>
  </si>
  <si>
    <t>PP50  300, Jute50  200</t>
  </si>
  <si>
    <t xml:space="preserve">c;bh ;kb 2015^16      dcso fibk w?B/io gBro/B </t>
  </si>
  <si>
    <t xml:space="preserve">gBro/B, </t>
  </si>
  <si>
    <t>gBro/B,</t>
  </si>
  <si>
    <t>PP50 400, Jute50 600</t>
  </si>
  <si>
    <t>All Jute50</t>
  </si>
  <si>
    <t>All PP50</t>
  </si>
  <si>
    <t>Jute50 350, PP50 150</t>
  </si>
  <si>
    <t>lalru 150, kharar 100</t>
  </si>
  <si>
    <t>lalru 250</t>
  </si>
  <si>
    <t>gqkgs eoB tkb/ e/Ado dk Bkw$ p'ohnK dh frDsh</t>
  </si>
  <si>
    <t>G/iD tkb/ e/Ado dk Bkw$ p'ohnK dh frDsh</t>
  </si>
  <si>
    <t>Kurali 250, Mohali 150</t>
  </si>
  <si>
    <t>Mohali 100</t>
  </si>
  <si>
    <t>d{;o/ e/Ado B{z ikoh</t>
  </si>
  <si>
    <t>kurali 100</t>
  </si>
  <si>
    <t>mohali 100</t>
  </si>
  <si>
    <t>e/Adoh g{b ;Nke b/yk fog'oN</t>
  </si>
  <si>
    <t>B'N</t>
  </si>
  <si>
    <t>ftGkr dhnK jdkfJsK w[skpe e/Adoh g{b ;Nke bJh 50 feb' i{N iK 50 feb' ghHgh dh jh Gosh ehsh iKdh j? gozs{ i/eo fe;/ th EK e/Adoh g{b ;Nke, 30 feb' dhnK p'ohnK ftZu Gfonk frnk j? sK p'ohnK dh frDsh ns/ fwedko nbr s'A do;k fdZsh ikt/.</t>
  </si>
  <si>
    <t>;N/N g{b ;Nke b/yk fog'oN</t>
  </si>
  <si>
    <t>PP30  300, Jute30  200</t>
  </si>
  <si>
    <t>n?ZBHn?ZcHn?A;HJ/ Bz{ ikoh ;Nke;</t>
  </si>
  <si>
    <t>ftGkr dhnK jdkfJsK w[skpe e/Adoh g{b ;Nke bJh 30 feb' i{N iK 30 feb' ghHgh dh jh Gosh ehsh iKdh j? gozs{ i/eo fe;/ th EK e/Adoh g{b ;Nke, 50 feb' dhnK p'ohnK ftZu Gfonk frnk j? sK p'ohnK dh frDsh ns/ fwedko nbr s'A do;k fdZsh ikt/.</t>
  </si>
  <si>
    <t>gqckowk 1 ih gkoN 1</t>
  </si>
  <si>
    <t>n?cH;hHnkJhH B[z ikoh ;Nke</t>
  </si>
  <si>
    <t>e/Zdo dk Bkw</t>
  </si>
  <si>
    <t>;/b fpZb BzL</t>
  </si>
  <si>
    <t>;Nke ikoh eoB dh fwshL</t>
  </si>
  <si>
    <t>;/b fpZb fwsh</t>
  </si>
  <si>
    <t>wjhB/ d"okB ikoh wksok</t>
  </si>
  <si>
    <t xml:space="preserve">e[Zb ikoh wksok </t>
  </si>
  <si>
    <t xml:space="preserve"> I'V</t>
  </si>
  <si>
    <t>fibk w?B/io,</t>
  </si>
  <si>
    <t xml:space="preserve">;oeb L </t>
  </si>
  <si>
    <t xml:space="preserve">gBro/B </t>
  </si>
  <si>
    <t xml:space="preserve">wjhBkL </t>
  </si>
  <si>
    <t>n?BHn?cHn?;HJ/H n?eN nXhB ikoh ;Nke</t>
  </si>
  <si>
    <t>wjhBKL 04^2015</t>
  </si>
  <si>
    <t xml:space="preserve">tIB ns/ p'ohnK d/ tkX/ ;zpzXh t/otk </t>
  </si>
  <si>
    <t>r[dkw BzL</t>
  </si>
  <si>
    <t xml:space="preserve">fwsh </t>
  </si>
  <si>
    <t xml:space="preserve">wjhB/ d"okB tkXk </t>
  </si>
  <si>
    <t>e[Zb tkXk</t>
  </si>
  <si>
    <t xml:space="preserve">p'ohnK </t>
  </si>
  <si>
    <t>tIB</t>
  </si>
  <si>
    <t xml:space="preserve">;oeb </t>
  </si>
  <si>
    <t>wjhBk    ^2015</t>
  </si>
  <si>
    <t xml:space="preserve">tIB ns/ p'ohnK d/ xkN/ ;zpzXh t/otk </t>
  </si>
  <si>
    <t>eokg ;kb 2014^15</t>
  </si>
  <si>
    <t>eDe ;Nke yohd ndkfJrh ns/ BK j'Jh ndkfJrh dh ;{uh</t>
  </si>
  <si>
    <t xml:space="preserve">;Nke fog'oN ns/ fwsh </t>
  </si>
  <si>
    <t>gh nko 4 ns/ fwsh</t>
  </si>
  <si>
    <t>wjhB/ d"okB yohd wksok</t>
  </si>
  <si>
    <t>wjhB/ d"okB ndkfJrh wksok</t>
  </si>
  <si>
    <t>e[Zb yohd wksok</t>
  </si>
  <si>
    <t>e[b ndkfJrh ehsh wksok</t>
  </si>
  <si>
    <t>Bk ndkfJrh ehsh wksok</t>
  </si>
  <si>
    <t>fibk w?B?io,</t>
  </si>
  <si>
    <t>wjhBk   ^2015</t>
  </si>
  <si>
    <t>fibQk</t>
  </si>
  <si>
    <t>fIbQk</t>
  </si>
  <si>
    <t>13=3+5+8+11</t>
  </si>
  <si>
    <t>14=4+6+9+12</t>
  </si>
  <si>
    <t>26=15+18+21+24</t>
  </si>
  <si>
    <t>27=16+19+22+25</t>
  </si>
  <si>
    <t>28=13-26</t>
  </si>
  <si>
    <t>29=14-27</t>
  </si>
  <si>
    <t>Prepared By_________</t>
  </si>
  <si>
    <t>Checked By_______</t>
  </si>
  <si>
    <t>(AO/SA/Supdt)</t>
  </si>
  <si>
    <t>e/Ado g{b ftZu'A n?ZBHn?ZcHn?A;HJ/$fe;/  j'o Bz{ ikoh ;Nke;</t>
  </si>
  <si>
    <t>r[dkw dk Bkw</t>
  </si>
  <si>
    <t>r[dkw dk BkwL</t>
  </si>
  <si>
    <t>;N/N g{b dh eDe ftu'A fe;/ j'o Bz{ ikoh ;Nke</t>
  </si>
  <si>
    <t>tkXk$;thg</t>
  </si>
  <si>
    <t>14=3+5+8+11</t>
  </si>
  <si>
    <t>15=4+6+9+12</t>
  </si>
  <si>
    <t>28=17+20+23+26</t>
  </si>
  <si>
    <t>30=15-28</t>
  </si>
  <si>
    <t>eokg ;kb</t>
  </si>
  <si>
    <t xml:space="preserve">wjhBk </t>
  </si>
  <si>
    <t>c;bh ;kb     dcso fibk w?B/io gBro/B</t>
  </si>
  <si>
    <t>wjhBk</t>
  </si>
  <si>
    <t>c;bh ;kb      dcso fibk w?B/io gBro/B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</si>
</sst>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00"/>
  </numFmts>
  <fonts count="3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sees"/>
    </font>
    <font>
      <sz val="9"/>
      <name val="Asees"/>
    </font>
    <font>
      <sz val="9"/>
      <name val="Arial"/>
      <family val="2"/>
    </font>
    <font>
      <sz val="9"/>
      <color rgb="FFFF0000"/>
      <name val="Asees"/>
    </font>
    <font>
      <sz val="9"/>
      <color rgb="FFFF0000"/>
      <name val="Calibri"/>
      <family val="2"/>
      <scheme val="minor"/>
    </font>
    <font>
      <b/>
      <sz val="9"/>
      <color rgb="FFFF0000"/>
      <name val="Asees"/>
    </font>
    <font>
      <sz val="9"/>
      <color theme="1"/>
      <name val="Calibri"/>
      <family val="2"/>
      <scheme val="minor"/>
    </font>
    <font>
      <sz val="9"/>
      <color rgb="FFFF0000"/>
      <name val="Arial"/>
      <family val="2"/>
    </font>
    <font>
      <sz val="9"/>
      <color theme="1"/>
      <name val="Arial"/>
      <family val="2"/>
    </font>
    <font>
      <sz val="9"/>
      <color rgb="FFC00000"/>
      <name val="Asees"/>
    </font>
    <font>
      <b/>
      <i/>
      <sz val="9"/>
      <name val="Asees"/>
    </font>
    <font>
      <b/>
      <i/>
      <sz val="9"/>
      <name val="Arial"/>
      <family val="2"/>
    </font>
    <font>
      <b/>
      <i/>
      <sz val="9"/>
      <color rgb="FFFF0000"/>
      <name val="Arial"/>
      <family val="2"/>
    </font>
    <font>
      <i/>
      <sz val="9"/>
      <name val="Arial"/>
      <family val="2"/>
    </font>
    <font>
      <sz val="11"/>
      <color theme="1"/>
      <name val="Asees"/>
    </font>
    <font>
      <b/>
      <u/>
      <sz val="18"/>
      <color theme="1"/>
      <name val="Asees"/>
    </font>
    <font>
      <b/>
      <sz val="12"/>
      <name val="Asees"/>
    </font>
    <font>
      <sz val="10"/>
      <name val="Asees"/>
    </font>
    <font>
      <sz val="12"/>
      <name val="Asees"/>
    </font>
    <font>
      <b/>
      <sz val="10"/>
      <name val="Asees"/>
    </font>
    <font>
      <sz val="10"/>
      <color rgb="FFFF0000"/>
      <name val="Asees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sees"/>
    </font>
    <font>
      <b/>
      <sz val="11"/>
      <name val="Asees"/>
    </font>
    <font>
      <sz val="10"/>
      <color rgb="FFC00000"/>
      <name val="Asees"/>
    </font>
    <font>
      <sz val="11"/>
      <name val="Asees"/>
    </font>
    <font>
      <sz val="11"/>
      <name val="Arial"/>
      <family val="2"/>
    </font>
    <font>
      <b/>
      <i/>
      <sz val="10"/>
      <name val="Arial"/>
      <family val="2"/>
    </font>
    <font>
      <b/>
      <sz val="11"/>
      <color theme="1"/>
      <name val="Asees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Asees"/>
    </font>
    <font>
      <b/>
      <sz val="12"/>
      <color theme="1"/>
      <name val="Calibri"/>
      <family val="2"/>
      <scheme val="minor"/>
    </font>
    <font>
      <b/>
      <sz val="12"/>
      <color theme="1"/>
      <name val="Asees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164" fontId="4" fillId="0" borderId="0" xfId="0" applyNumberFormat="1" applyFont="1"/>
    <xf numFmtId="0" fontId="3" fillId="0" borderId="0" xfId="0" applyFont="1"/>
    <xf numFmtId="0" fontId="5" fillId="0" borderId="0" xfId="0" applyFont="1"/>
    <xf numFmtId="0" fontId="6" fillId="0" borderId="0" xfId="0" applyFont="1"/>
    <xf numFmtId="164" fontId="7" fillId="0" borderId="0" xfId="0" applyNumberFormat="1" applyFont="1"/>
    <xf numFmtId="164" fontId="5" fillId="0" borderId="0" xfId="0" applyNumberFormat="1" applyFont="1"/>
    <xf numFmtId="0" fontId="2" fillId="0" borderId="5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8" fillId="0" borderId="5" xfId="0" applyFont="1" applyBorder="1"/>
    <xf numFmtId="0" fontId="5" fillId="0" borderId="5" xfId="0" applyFont="1" applyBorder="1"/>
    <xf numFmtId="1" fontId="4" fillId="0" borderId="5" xfId="0" applyNumberFormat="1" applyFont="1" applyBorder="1"/>
    <xf numFmtId="164" fontId="4" fillId="0" borderId="5" xfId="0" applyNumberFormat="1" applyFont="1" applyBorder="1"/>
    <xf numFmtId="0" fontId="4" fillId="0" borderId="5" xfId="0" applyFont="1" applyBorder="1"/>
    <xf numFmtId="1" fontId="9" fillId="0" borderId="5" xfId="0" applyNumberFormat="1" applyFont="1" applyBorder="1"/>
    <xf numFmtId="164" fontId="9" fillId="0" borderId="5" xfId="0" applyNumberFormat="1" applyFont="1" applyBorder="1"/>
    <xf numFmtId="0" fontId="10" fillId="0" borderId="5" xfId="0" applyFont="1" applyBorder="1"/>
    <xf numFmtId="0" fontId="11" fillId="0" borderId="5" xfId="0" applyFont="1" applyBorder="1"/>
    <xf numFmtId="0" fontId="5" fillId="0" borderId="5" xfId="0" applyFont="1" applyBorder="1" applyAlignment="1">
      <alignment wrapText="1"/>
    </xf>
    <xf numFmtId="0" fontId="5" fillId="0" borderId="3" xfId="0" applyFont="1" applyBorder="1"/>
    <xf numFmtId="1" fontId="13" fillId="0" borderId="5" xfId="0" applyNumberFormat="1" applyFont="1" applyBorder="1"/>
    <xf numFmtId="164" fontId="13" fillId="0" borderId="5" xfId="0" applyNumberFormat="1" applyFont="1" applyBorder="1"/>
    <xf numFmtId="0" fontId="13" fillId="0" borderId="5" xfId="0" applyFont="1" applyFill="1" applyBorder="1"/>
    <xf numFmtId="1" fontId="14" fillId="0" borderId="5" xfId="0" applyNumberFormat="1" applyFont="1" applyFill="1" applyBorder="1"/>
    <xf numFmtId="164" fontId="14" fillId="0" borderId="5" xfId="0" applyNumberFormat="1" applyFont="1" applyBorder="1"/>
    <xf numFmtId="1" fontId="13" fillId="0" borderId="5" xfId="0" applyNumberFormat="1" applyFont="1" applyFill="1" applyBorder="1"/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5" xfId="0" applyFont="1" applyBorder="1"/>
    <xf numFmtId="0" fontId="14" fillId="0" borderId="5" xfId="0" applyFont="1" applyBorder="1"/>
    <xf numFmtId="1" fontId="14" fillId="0" borderId="5" xfId="0" applyNumberFormat="1" applyFont="1" applyBorder="1"/>
    <xf numFmtId="0" fontId="12" fillId="0" borderId="0" xfId="0" applyFont="1" applyBorder="1" applyAlignment="1">
      <alignment horizontal="center" wrapText="1"/>
    </xf>
    <xf numFmtId="1" fontId="4" fillId="0" borderId="0" xfId="0" applyNumberFormat="1" applyFont="1" applyBorder="1"/>
    <xf numFmtId="164" fontId="4" fillId="0" borderId="0" xfId="0" applyNumberFormat="1" applyFont="1" applyBorder="1"/>
    <xf numFmtId="164" fontId="13" fillId="0" borderId="0" xfId="0" applyNumberFormat="1" applyFont="1" applyBorder="1"/>
    <xf numFmtId="0" fontId="4" fillId="0" borderId="0" xfId="0" applyFont="1" applyBorder="1"/>
    <xf numFmtId="0" fontId="9" fillId="0" borderId="0" xfId="0" applyFont="1" applyBorder="1"/>
    <xf numFmtId="164" fontId="9" fillId="0" borderId="0" xfId="0" applyNumberFormat="1" applyFont="1" applyBorder="1"/>
    <xf numFmtId="0" fontId="15" fillId="0" borderId="0" xfId="0" applyFont="1" applyBorder="1"/>
    <xf numFmtId="1" fontId="9" fillId="0" borderId="0" xfId="0" applyNumberFormat="1" applyFont="1" applyBorder="1"/>
    <xf numFmtId="165" fontId="9" fillId="0" borderId="0" xfId="0" applyNumberFormat="1" applyFont="1" applyBorder="1"/>
    <xf numFmtId="0" fontId="8" fillId="0" borderId="0" xfId="0" applyFont="1"/>
    <xf numFmtId="164" fontId="8" fillId="0" borderId="0" xfId="0" applyNumberFormat="1" applyFont="1"/>
    <xf numFmtId="164" fontId="6" fillId="0" borderId="0" xfId="0" applyNumberFormat="1" applyFont="1"/>
    <xf numFmtId="164" fontId="9" fillId="2" borderId="5" xfId="0" applyNumberFormat="1" applyFont="1" applyFill="1" applyBorder="1"/>
    <xf numFmtId="164" fontId="2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wrapText="1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6" xfId="0" applyFont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9" fillId="0" borderId="0" xfId="0" applyFont="1"/>
    <xf numFmtId="0" fontId="18" fillId="0" borderId="0" xfId="0" applyFont="1"/>
    <xf numFmtId="0" fontId="20" fillId="0" borderId="0" xfId="0" applyFont="1"/>
    <xf numFmtId="164" fontId="18" fillId="0" borderId="0" xfId="0" applyNumberFormat="1" applyFont="1" applyAlignment="1">
      <alignment horizontal="right"/>
    </xf>
    <xf numFmtId="164" fontId="20" fillId="0" borderId="0" xfId="0" applyNumberFormat="1" applyFont="1"/>
    <xf numFmtId="164" fontId="19" fillId="0" borderId="0" xfId="0" applyNumberFormat="1" applyFont="1"/>
    <xf numFmtId="0" fontId="21" fillId="0" borderId="5" xfId="0" applyFont="1" applyBorder="1" applyAlignment="1">
      <alignment horizontal="center" vertical="center"/>
    </xf>
    <xf numFmtId="164" fontId="21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22" fillId="0" borderId="5" xfId="0" applyFont="1" applyBorder="1"/>
    <xf numFmtId="0" fontId="23" fillId="0" borderId="5" xfId="0" applyFont="1" applyBorder="1" applyAlignment="1">
      <alignment horizontal="right" vertical="center" wrapText="1"/>
    </xf>
    <xf numFmtId="0" fontId="23" fillId="0" borderId="5" xfId="0" applyNumberFormat="1" applyFont="1" applyBorder="1" applyAlignment="1">
      <alignment horizontal="right" vertical="center" wrapText="1"/>
    </xf>
    <xf numFmtId="0" fontId="23" fillId="0" borderId="5" xfId="0" applyNumberFormat="1" applyFont="1" applyBorder="1" applyAlignment="1">
      <alignment horizontal="right"/>
    </xf>
    <xf numFmtId="164" fontId="23" fillId="0" borderId="5" xfId="0" applyNumberFormat="1" applyFont="1" applyBorder="1" applyAlignment="1">
      <alignment horizontal="right"/>
    </xf>
    <xf numFmtId="0" fontId="24" fillId="0" borderId="5" xfId="0" applyFont="1" applyBorder="1" applyAlignment="1">
      <alignment horizontal="right" vertical="center" wrapText="1"/>
    </xf>
    <xf numFmtId="0" fontId="0" fillId="0" borderId="5" xfId="0" applyBorder="1" applyAlignment="1">
      <alignment horizontal="right"/>
    </xf>
    <xf numFmtId="0" fontId="23" fillId="0" borderId="5" xfId="0" applyFont="1" applyBorder="1" applyAlignment="1">
      <alignment horizontal="right" wrapText="1"/>
    </xf>
    <xf numFmtId="14" fontId="23" fillId="0" borderId="5" xfId="0" applyNumberFormat="1" applyFont="1" applyBorder="1" applyAlignment="1">
      <alignment horizontal="right" wrapText="1"/>
    </xf>
    <xf numFmtId="14" fontId="23" fillId="0" borderId="5" xfId="0" applyNumberFormat="1" applyFont="1" applyBorder="1" applyAlignment="1">
      <alignment horizontal="right" vertical="center" wrapText="1"/>
    </xf>
    <xf numFmtId="0" fontId="24" fillId="0" borderId="5" xfId="0" applyFont="1" applyBorder="1" applyAlignment="1">
      <alignment horizontal="right"/>
    </xf>
    <xf numFmtId="164" fontId="24" fillId="0" borderId="5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24" fillId="0" borderId="0" xfId="0" applyNumberFormat="1" applyFont="1" applyBorder="1" applyAlignment="1">
      <alignment horizontal="center" vertical="center"/>
    </xf>
    <xf numFmtId="164" fontId="24" fillId="0" borderId="0" xfId="0" applyNumberFormat="1" applyFont="1" applyBorder="1" applyAlignment="1">
      <alignment horizontal="center" vertical="center"/>
    </xf>
    <xf numFmtId="164" fontId="0" fillId="0" borderId="0" xfId="0" applyNumberFormat="1"/>
    <xf numFmtId="0" fontId="26" fillId="0" borderId="0" xfId="0" applyFont="1"/>
    <xf numFmtId="1" fontId="23" fillId="0" borderId="5" xfId="0" applyNumberFormat="1" applyFont="1" applyBorder="1"/>
    <xf numFmtId="0" fontId="23" fillId="0" borderId="5" xfId="0" applyFont="1" applyBorder="1"/>
    <xf numFmtId="164" fontId="23" fillId="0" borderId="5" xfId="0" applyNumberFormat="1" applyFont="1" applyBorder="1"/>
    <xf numFmtId="0" fontId="21" fillId="0" borderId="5" xfId="0" applyFont="1" applyBorder="1" applyAlignment="1">
      <alignment horizontal="center"/>
    </xf>
    <xf numFmtId="0" fontId="27" fillId="0" borderId="5" xfId="0" applyFont="1" applyBorder="1"/>
    <xf numFmtId="0" fontId="19" fillId="0" borderId="5" xfId="0" applyFont="1" applyBorder="1"/>
    <xf numFmtId="0" fontId="24" fillId="0" borderId="5" xfId="0" applyFont="1" applyBorder="1"/>
    <xf numFmtId="164" fontId="24" fillId="0" borderId="5" xfId="0" applyNumberFormat="1" applyFont="1" applyBorder="1"/>
    <xf numFmtId="0" fontId="21" fillId="0" borderId="0" xfId="0" applyFont="1" applyBorder="1" applyAlignment="1">
      <alignment horizontal="center"/>
    </xf>
    <xf numFmtId="0" fontId="19" fillId="0" borderId="0" xfId="0" applyFont="1" applyBorder="1"/>
    <xf numFmtId="0" fontId="24" fillId="0" borderId="0" xfId="0" applyFont="1" applyBorder="1"/>
    <xf numFmtId="164" fontId="24" fillId="0" borderId="0" xfId="0" applyNumberFormat="1" applyFont="1" applyBorder="1"/>
    <xf numFmtId="0" fontId="28" fillId="0" borderId="0" xfId="0" applyFont="1"/>
    <xf numFmtId="0" fontId="29" fillId="0" borderId="0" xfId="0" applyFont="1"/>
    <xf numFmtId="164" fontId="21" fillId="0" borderId="0" xfId="0" applyNumberFormat="1" applyFont="1"/>
    <xf numFmtId="0" fontId="23" fillId="0" borderId="0" xfId="0" applyFont="1" applyBorder="1"/>
    <xf numFmtId="0" fontId="0" fillId="0" borderId="0" xfId="0" applyAlignment="1">
      <alignment horizontal="right"/>
    </xf>
    <xf numFmtId="0" fontId="21" fillId="0" borderId="0" xfId="0" applyFont="1" applyAlignment="1">
      <alignment horizontal="center"/>
    </xf>
    <xf numFmtId="0" fontId="23" fillId="0" borderId="0" xfId="0" applyFont="1" applyBorder="1" applyAlignment="1">
      <alignment horizontal="right"/>
    </xf>
    <xf numFmtId="164" fontId="23" fillId="0" borderId="0" xfId="0" applyNumberFormat="1" applyFont="1" applyBorder="1"/>
    <xf numFmtId="0" fontId="30" fillId="0" borderId="0" xfId="0" applyFont="1" applyFill="1" applyBorder="1"/>
    <xf numFmtId="164" fontId="30" fillId="0" borderId="0" xfId="0" applyNumberFormat="1" applyFont="1" applyBorder="1"/>
    <xf numFmtId="0" fontId="21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right" wrapText="1"/>
    </xf>
    <xf numFmtId="1" fontId="23" fillId="0" borderId="5" xfId="0" applyNumberFormat="1" applyFont="1" applyBorder="1" applyAlignment="1">
      <alignment horizontal="right"/>
    </xf>
    <xf numFmtId="0" fontId="0" fillId="0" borderId="5" xfId="0" applyBorder="1" applyAlignment="1">
      <alignment wrapText="1"/>
    </xf>
    <xf numFmtId="0" fontId="23" fillId="0" borderId="5" xfId="0" applyFont="1" applyBorder="1" applyAlignment="1">
      <alignment horizontal="right"/>
    </xf>
    <xf numFmtId="164" fontId="0" fillId="0" borderId="5" xfId="0" applyNumberFormat="1" applyBorder="1"/>
    <xf numFmtId="0" fontId="1" fillId="0" borderId="5" xfId="0" applyFont="1" applyBorder="1"/>
    <xf numFmtId="164" fontId="1" fillId="0" borderId="5" xfId="0" applyNumberFormat="1" applyFont="1" applyBorder="1"/>
    <xf numFmtId="0" fontId="16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right"/>
    </xf>
    <xf numFmtId="0" fontId="21" fillId="0" borderId="0" xfId="0" applyFont="1" applyBorder="1" applyAlignment="1">
      <alignment horizontal="left"/>
    </xf>
    <xf numFmtId="0" fontId="21" fillId="0" borderId="0" xfId="0" applyFont="1" applyAlignment="1">
      <alignment horizontal="left"/>
    </xf>
    <xf numFmtId="164" fontId="23" fillId="0" borderId="5" xfId="0" applyNumberFormat="1" applyFont="1" applyFill="1" applyBorder="1" applyAlignment="1">
      <alignment horizontal="right"/>
    </xf>
    <xf numFmtId="0" fontId="31" fillId="0" borderId="0" xfId="0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/>
    <xf numFmtId="1" fontId="13" fillId="0" borderId="6" xfId="0" applyNumberFormat="1" applyFont="1" applyBorder="1"/>
    <xf numFmtId="164" fontId="13" fillId="0" borderId="3" xfId="0" applyNumberFormat="1" applyFont="1" applyBorder="1"/>
    <xf numFmtId="0" fontId="2" fillId="0" borderId="6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center" vertical="center"/>
    </xf>
    <xf numFmtId="1" fontId="32" fillId="0" borderId="4" xfId="0" applyNumberFormat="1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0" fillId="0" borderId="0" xfId="0" applyFont="1"/>
    <xf numFmtId="0" fontId="12" fillId="0" borderId="0" xfId="0" applyFont="1" applyBorder="1" applyAlignment="1"/>
    <xf numFmtId="0" fontId="33" fillId="0" borderId="0" xfId="0" applyFont="1"/>
    <xf numFmtId="0" fontId="21" fillId="0" borderId="4" xfId="0" applyFont="1" applyBorder="1" applyAlignment="1">
      <alignment horizontal="center" vertical="top" wrapText="1"/>
    </xf>
    <xf numFmtId="1" fontId="21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33" fillId="0" borderId="0" xfId="0" applyFont="1" applyAlignment="1">
      <alignment horizontal="left"/>
    </xf>
    <xf numFmtId="0" fontId="2" fillId="0" borderId="6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164" fontId="18" fillId="0" borderId="0" xfId="0" applyNumberFormat="1" applyFont="1" applyAlignment="1">
      <alignment horizontal="right"/>
    </xf>
    <xf numFmtId="0" fontId="21" fillId="0" borderId="5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2" fontId="21" fillId="0" borderId="7" xfId="0" applyNumberFormat="1" applyFont="1" applyBorder="1" applyAlignment="1">
      <alignment horizontal="center" vertical="center" wrapText="1"/>
    </xf>
    <xf numFmtId="2" fontId="21" fillId="0" borderId="4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4" fillId="0" borderId="5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31" fillId="0" borderId="5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17" fillId="0" borderId="0" xfId="0" applyFont="1" applyAlignment="1"/>
    <xf numFmtId="0" fontId="35" fillId="0" borderId="0" xfId="0" applyFont="1"/>
    <xf numFmtId="0" fontId="34" fillId="0" borderId="0" xfId="0" applyFont="1" applyAlignment="1"/>
    <xf numFmtId="0" fontId="36" fillId="0" borderId="0" xfId="0" applyFont="1" applyAlignment="1"/>
    <xf numFmtId="0" fontId="3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9BC69-A3AD-4C57-B006-774B5538F4A9}">
  <dimension ref="A1:AD70"/>
  <sheetViews>
    <sheetView view="pageBreakPreview" zoomScale="60" zoomScaleNormal="100" workbookViewId="0">
      <selection activeCell="AD24" sqref="A1:AD24"/>
    </sheetView>
  </sheetViews>
  <sheetFormatPr defaultRowHeight="15" x14ac:dyDescent="0.25"/>
  <cols>
    <col min="4" max="4" width="10.85546875" customWidth="1"/>
    <col min="6" max="6" width="13" bestFit="1" customWidth="1"/>
    <col min="7" max="7" width="14.5703125" customWidth="1"/>
    <col min="9" max="9" width="12" bestFit="1" customWidth="1"/>
    <col min="10" max="10" width="12" customWidth="1"/>
    <col min="14" max="14" width="10.42578125" customWidth="1"/>
    <col min="15" max="15" width="13" bestFit="1" customWidth="1"/>
    <col min="17" max="17" width="12" bestFit="1" customWidth="1"/>
    <col min="18" max="18" width="12" customWidth="1"/>
    <col min="20" max="20" width="13" bestFit="1" customWidth="1"/>
    <col min="21" max="21" width="13" customWidth="1"/>
    <col min="28" max="28" width="13" bestFit="1" customWidth="1"/>
    <col min="30" max="30" width="13" bestFit="1" customWidth="1"/>
  </cols>
  <sheetData>
    <row r="1" spans="1:30" ht="24.75" x14ac:dyDescent="0.45">
      <c r="A1" s="190">
        <v>47</v>
      </c>
      <c r="J1" s="187" t="s">
        <v>47</v>
      </c>
      <c r="K1" s="187"/>
      <c r="L1" s="187"/>
      <c r="M1" s="187"/>
      <c r="N1" s="187"/>
      <c r="O1" s="187"/>
      <c r="P1" s="192">
        <v>48</v>
      </c>
      <c r="Q1" s="189"/>
    </row>
    <row r="2" spans="1:30" x14ac:dyDescent="0.25">
      <c r="A2" s="1" t="s">
        <v>27</v>
      </c>
      <c r="B2" s="1"/>
      <c r="C2" s="2"/>
      <c r="D2" s="2" t="s">
        <v>114</v>
      </c>
      <c r="E2" s="3"/>
      <c r="F2" s="4"/>
      <c r="G2" s="4"/>
      <c r="H2" s="5"/>
      <c r="I2" s="3"/>
      <c r="J2" s="3"/>
      <c r="K2" s="5"/>
      <c r="L2" s="3"/>
      <c r="M2" s="3"/>
      <c r="N2" s="6"/>
      <c r="O2" s="7"/>
      <c r="P2" s="5"/>
      <c r="Q2" s="3"/>
      <c r="R2" s="3"/>
      <c r="S2" s="5"/>
      <c r="T2" s="3"/>
      <c r="U2" s="3"/>
      <c r="V2" s="5"/>
      <c r="W2" s="3"/>
      <c r="X2" s="3"/>
      <c r="Y2" s="3"/>
      <c r="Z2" s="3"/>
      <c r="AA2" s="5"/>
      <c r="AB2" s="3"/>
      <c r="AC2" s="6"/>
      <c r="AD2" s="8" t="s">
        <v>0</v>
      </c>
    </row>
    <row r="3" spans="1:30" x14ac:dyDescent="0.25">
      <c r="A3" s="1" t="s">
        <v>113</v>
      </c>
      <c r="B3" s="1"/>
      <c r="C3" s="2"/>
      <c r="D3" s="2"/>
      <c r="E3" s="3"/>
      <c r="F3" s="4"/>
      <c r="G3" s="4"/>
      <c r="H3" s="5"/>
      <c r="I3" s="3"/>
      <c r="J3" s="3"/>
      <c r="K3" s="5"/>
      <c r="L3" s="3"/>
      <c r="M3" s="3"/>
      <c r="N3" s="6"/>
      <c r="O3" s="9"/>
      <c r="P3" s="5"/>
      <c r="Q3" s="3"/>
      <c r="R3" s="3"/>
      <c r="S3" s="5"/>
      <c r="T3" s="3"/>
      <c r="U3" s="3"/>
      <c r="V3" s="5"/>
      <c r="W3" s="3"/>
      <c r="X3" s="3"/>
      <c r="Y3" s="3"/>
      <c r="Z3" s="3"/>
      <c r="AA3" s="5"/>
      <c r="AB3" s="3"/>
      <c r="AC3" s="6"/>
      <c r="AD3" s="9"/>
    </row>
    <row r="4" spans="1:30" ht="48.75" customHeight="1" x14ac:dyDescent="0.25">
      <c r="A4" s="141" t="s">
        <v>2</v>
      </c>
      <c r="B4" s="143" t="s">
        <v>3</v>
      </c>
      <c r="C4" s="136" t="s">
        <v>4</v>
      </c>
      <c r="D4" s="138"/>
      <c r="E4" s="134" t="s">
        <v>5</v>
      </c>
      <c r="F4" s="149"/>
      <c r="G4" s="135"/>
      <c r="H4" s="134" t="s">
        <v>6</v>
      </c>
      <c r="I4" s="149"/>
      <c r="J4" s="135"/>
      <c r="K4" s="134" t="s">
        <v>105</v>
      </c>
      <c r="L4" s="149"/>
      <c r="M4" s="135"/>
      <c r="N4" s="139" t="s">
        <v>8</v>
      </c>
      <c r="O4" s="140"/>
      <c r="P4" s="136" t="s">
        <v>9</v>
      </c>
      <c r="Q4" s="137"/>
      <c r="R4" s="138"/>
      <c r="S4" s="136" t="s">
        <v>10</v>
      </c>
      <c r="T4" s="137"/>
      <c r="U4" s="138"/>
      <c r="V4" s="136" t="s">
        <v>101</v>
      </c>
      <c r="W4" s="137"/>
      <c r="X4" s="138"/>
      <c r="Y4" s="134" t="s">
        <v>11</v>
      </c>
      <c r="Z4" s="135"/>
      <c r="AA4" s="134" t="s">
        <v>12</v>
      </c>
      <c r="AB4" s="135"/>
      <c r="AC4" s="139" t="s">
        <v>13</v>
      </c>
      <c r="AD4" s="140"/>
    </row>
    <row r="5" spans="1:30" ht="66" customHeight="1" x14ac:dyDescent="0.25">
      <c r="A5" s="142"/>
      <c r="B5" s="144"/>
      <c r="C5" s="10" t="s">
        <v>14</v>
      </c>
      <c r="D5" s="11" t="s">
        <v>15</v>
      </c>
      <c r="E5" s="10" t="s">
        <v>14</v>
      </c>
      <c r="F5" s="11" t="s">
        <v>15</v>
      </c>
      <c r="G5" s="51" t="s">
        <v>29</v>
      </c>
      <c r="H5" s="10" t="s">
        <v>14</v>
      </c>
      <c r="I5" s="11" t="s">
        <v>15</v>
      </c>
      <c r="J5" s="51" t="s">
        <v>41</v>
      </c>
      <c r="K5" s="10" t="s">
        <v>14</v>
      </c>
      <c r="L5" s="11" t="s">
        <v>15</v>
      </c>
      <c r="M5" s="11" t="s">
        <v>105</v>
      </c>
      <c r="N5" s="12" t="s">
        <v>14</v>
      </c>
      <c r="O5" s="13" t="s">
        <v>15</v>
      </c>
      <c r="P5" s="10" t="s">
        <v>14</v>
      </c>
      <c r="Q5" s="11" t="s">
        <v>15</v>
      </c>
      <c r="R5" s="51" t="s">
        <v>40</v>
      </c>
      <c r="S5" s="10" t="s">
        <v>14</v>
      </c>
      <c r="T5" s="11" t="s">
        <v>15</v>
      </c>
      <c r="U5" s="51" t="s">
        <v>29</v>
      </c>
      <c r="V5" s="10" t="s">
        <v>14</v>
      </c>
      <c r="W5" s="11" t="s">
        <v>15</v>
      </c>
      <c r="X5" s="11" t="s">
        <v>28</v>
      </c>
      <c r="Y5" s="14" t="s">
        <v>14</v>
      </c>
      <c r="Z5" s="11" t="s">
        <v>15</v>
      </c>
      <c r="AA5" s="10" t="s">
        <v>14</v>
      </c>
      <c r="AB5" s="11" t="s">
        <v>15</v>
      </c>
      <c r="AC5" s="12" t="s">
        <v>14</v>
      </c>
      <c r="AD5" s="13" t="s">
        <v>15</v>
      </c>
    </row>
    <row r="6" spans="1:30" s="129" customFormat="1" ht="66" customHeight="1" x14ac:dyDescent="0.25">
      <c r="A6" s="127">
        <v>1</v>
      </c>
      <c r="B6" s="128">
        <v>2</v>
      </c>
      <c r="C6" s="127">
        <v>3</v>
      </c>
      <c r="D6" s="128">
        <v>4</v>
      </c>
      <c r="E6" s="127">
        <v>5</v>
      </c>
      <c r="F6" s="128">
        <v>6</v>
      </c>
      <c r="G6" s="127">
        <v>7</v>
      </c>
      <c r="H6" s="128">
        <v>8</v>
      </c>
      <c r="I6" s="127">
        <v>9</v>
      </c>
      <c r="J6" s="128">
        <v>10</v>
      </c>
      <c r="K6" s="127">
        <v>11</v>
      </c>
      <c r="L6" s="128">
        <v>12</v>
      </c>
      <c r="M6" s="128"/>
      <c r="N6" s="127" t="s">
        <v>92</v>
      </c>
      <c r="O6" s="128" t="s">
        <v>93</v>
      </c>
      <c r="P6" s="127">
        <v>15</v>
      </c>
      <c r="Q6" s="128">
        <v>16</v>
      </c>
      <c r="R6" s="127">
        <v>17</v>
      </c>
      <c r="S6" s="128">
        <v>18</v>
      </c>
      <c r="T6" s="127">
        <v>19</v>
      </c>
      <c r="U6" s="128">
        <v>20</v>
      </c>
      <c r="V6" s="127">
        <v>21</v>
      </c>
      <c r="W6" s="128">
        <v>22</v>
      </c>
      <c r="X6" s="127">
        <v>23</v>
      </c>
      <c r="Y6" s="128">
        <v>24</v>
      </c>
      <c r="Z6" s="127">
        <v>25</v>
      </c>
      <c r="AA6" s="128" t="s">
        <v>94</v>
      </c>
      <c r="AB6" s="127" t="s">
        <v>95</v>
      </c>
      <c r="AC6" s="128" t="s">
        <v>96</v>
      </c>
      <c r="AD6" s="127" t="s">
        <v>97</v>
      </c>
    </row>
    <row r="7" spans="1:30" ht="30.75" customHeight="1" x14ac:dyDescent="0.25">
      <c r="A7" s="15">
        <v>1</v>
      </c>
      <c r="B7" s="16" t="s">
        <v>23</v>
      </c>
      <c r="C7" s="17">
        <v>0</v>
      </c>
      <c r="D7" s="18">
        <v>0</v>
      </c>
      <c r="E7" s="19">
        <v>1000</v>
      </c>
      <c r="F7" s="18">
        <v>500</v>
      </c>
      <c r="G7" s="52" t="s">
        <v>34</v>
      </c>
      <c r="H7" s="19">
        <v>250</v>
      </c>
      <c r="I7" s="18">
        <v>125</v>
      </c>
      <c r="J7" s="52" t="s">
        <v>38</v>
      </c>
      <c r="K7" s="19">
        <v>0</v>
      </c>
      <c r="L7" s="18">
        <v>0</v>
      </c>
      <c r="M7" s="18"/>
      <c r="N7" s="20">
        <f t="shared" ref="N7:N16" si="0">C7+E7+H7+K7</f>
        <v>1250</v>
      </c>
      <c r="O7" s="21">
        <f t="shared" ref="O7:O16" si="1">D7+F7+I7+L7</f>
        <v>625</v>
      </c>
      <c r="P7" s="22">
        <v>0</v>
      </c>
      <c r="Q7" s="18">
        <f t="shared" ref="Q7:Q10" si="2">P7/2</f>
        <v>0</v>
      </c>
      <c r="R7" s="18"/>
      <c r="S7" s="19">
        <v>0</v>
      </c>
      <c r="T7" s="18">
        <v>0</v>
      </c>
      <c r="V7" s="19">
        <v>0</v>
      </c>
      <c r="W7" s="18">
        <v>0</v>
      </c>
      <c r="X7" s="18"/>
      <c r="Y7" s="19">
        <v>0</v>
      </c>
      <c r="Z7" s="18">
        <v>0</v>
      </c>
      <c r="AA7" s="17">
        <f>P7+S7+V7+Y7</f>
        <v>0</v>
      </c>
      <c r="AB7" s="18">
        <f>Q7+T7+W7+Z7</f>
        <v>0</v>
      </c>
      <c r="AC7" s="20">
        <f t="shared" ref="AC7:AC16" si="3">N7-AA7</f>
        <v>1250</v>
      </c>
      <c r="AD7" s="21">
        <f t="shared" ref="AD7:AD16" si="4">O7-AB7</f>
        <v>625</v>
      </c>
    </row>
    <row r="8" spans="1:30" x14ac:dyDescent="0.25">
      <c r="A8" s="15">
        <v>2</v>
      </c>
      <c r="B8" s="16" t="s">
        <v>24</v>
      </c>
      <c r="C8" s="17">
        <v>0</v>
      </c>
      <c r="D8" s="18">
        <v>0</v>
      </c>
      <c r="E8" s="19">
        <v>500</v>
      </c>
      <c r="F8" s="18">
        <v>250</v>
      </c>
      <c r="G8" s="18"/>
      <c r="H8" s="19">
        <v>0</v>
      </c>
      <c r="I8" s="18">
        <f t="shared" ref="I8:I14" si="5">H8/2</f>
        <v>0</v>
      </c>
      <c r="J8" s="18"/>
      <c r="K8" s="19">
        <v>0</v>
      </c>
      <c r="L8" s="18">
        <v>0</v>
      </c>
      <c r="M8" s="18"/>
      <c r="N8" s="20">
        <f t="shared" si="0"/>
        <v>500</v>
      </c>
      <c r="O8" s="21">
        <f t="shared" si="1"/>
        <v>250</v>
      </c>
      <c r="P8" s="19">
        <v>100</v>
      </c>
      <c r="Q8" s="18">
        <v>50</v>
      </c>
      <c r="R8" s="18" t="s">
        <v>43</v>
      </c>
      <c r="S8" s="19">
        <v>150</v>
      </c>
      <c r="T8" s="18">
        <v>75</v>
      </c>
      <c r="U8" s="18"/>
      <c r="V8" s="19">
        <v>0</v>
      </c>
      <c r="W8" s="18">
        <v>0</v>
      </c>
      <c r="X8" s="18"/>
      <c r="Y8" s="19">
        <v>0</v>
      </c>
      <c r="Z8" s="18">
        <v>0</v>
      </c>
      <c r="AA8" s="17">
        <f t="shared" ref="AA8:AA16" si="6">P8+S8+V8+Y8</f>
        <v>250</v>
      </c>
      <c r="AB8" s="18">
        <f t="shared" ref="AB8:AB16" si="7">Q8+T8+W8+Z8</f>
        <v>125</v>
      </c>
      <c r="AC8" s="20">
        <f t="shared" si="3"/>
        <v>250</v>
      </c>
      <c r="AD8" s="21">
        <f t="shared" si="4"/>
        <v>125</v>
      </c>
    </row>
    <row r="9" spans="1:30" x14ac:dyDescent="0.25">
      <c r="A9" s="15">
        <v>3</v>
      </c>
      <c r="B9" s="16" t="s">
        <v>25</v>
      </c>
      <c r="C9" s="17">
        <v>0</v>
      </c>
      <c r="D9" s="18">
        <v>0</v>
      </c>
      <c r="E9" s="19">
        <v>800</v>
      </c>
      <c r="F9" s="18">
        <v>400</v>
      </c>
      <c r="G9" s="18"/>
      <c r="H9" s="19">
        <v>250</v>
      </c>
      <c r="I9" s="18">
        <f t="shared" si="5"/>
        <v>125</v>
      </c>
      <c r="J9" s="18" t="s">
        <v>39</v>
      </c>
      <c r="K9" s="19">
        <v>0</v>
      </c>
      <c r="L9" s="18">
        <v>0</v>
      </c>
      <c r="M9" s="18"/>
      <c r="N9" s="20">
        <f t="shared" si="0"/>
        <v>1050</v>
      </c>
      <c r="O9" s="21">
        <f t="shared" si="1"/>
        <v>525</v>
      </c>
      <c r="P9" s="19">
        <v>0</v>
      </c>
      <c r="Q9" s="18">
        <f t="shared" si="2"/>
        <v>0</v>
      </c>
      <c r="R9" s="18"/>
      <c r="S9" s="19">
        <v>0</v>
      </c>
      <c r="T9" s="18">
        <v>0</v>
      </c>
      <c r="U9" s="18"/>
      <c r="V9" s="19">
        <v>0</v>
      </c>
      <c r="W9" s="18">
        <v>0</v>
      </c>
      <c r="X9" s="18"/>
      <c r="Y9" s="19">
        <v>0</v>
      </c>
      <c r="Z9" s="18">
        <v>0</v>
      </c>
      <c r="AA9" s="17">
        <f t="shared" si="6"/>
        <v>0</v>
      </c>
      <c r="AB9" s="18">
        <f t="shared" si="7"/>
        <v>0</v>
      </c>
      <c r="AC9" s="20">
        <f t="shared" si="3"/>
        <v>1050</v>
      </c>
      <c r="AD9" s="21">
        <f t="shared" si="4"/>
        <v>525</v>
      </c>
    </row>
    <row r="10" spans="1:30" ht="24.75" x14ac:dyDescent="0.25">
      <c r="A10" s="15">
        <v>4</v>
      </c>
      <c r="B10" s="16" t="s">
        <v>26</v>
      </c>
      <c r="C10" s="17">
        <v>0</v>
      </c>
      <c r="D10" s="18">
        <v>0</v>
      </c>
      <c r="E10" s="19">
        <v>700</v>
      </c>
      <c r="F10" s="18">
        <v>350</v>
      </c>
      <c r="G10" s="18"/>
      <c r="H10" s="19">
        <v>0</v>
      </c>
      <c r="I10" s="18">
        <f t="shared" si="5"/>
        <v>0</v>
      </c>
      <c r="J10" s="18"/>
      <c r="K10" s="19">
        <v>0</v>
      </c>
      <c r="L10" s="18">
        <v>0</v>
      </c>
      <c r="M10" s="18"/>
      <c r="N10" s="20">
        <f t="shared" si="0"/>
        <v>700</v>
      </c>
      <c r="O10" s="21">
        <f t="shared" si="1"/>
        <v>350</v>
      </c>
      <c r="P10" s="19">
        <v>400</v>
      </c>
      <c r="Q10" s="18">
        <f t="shared" si="2"/>
        <v>200</v>
      </c>
      <c r="R10" s="52" t="s">
        <v>42</v>
      </c>
      <c r="S10" s="19">
        <v>100</v>
      </c>
      <c r="T10" s="18">
        <v>50</v>
      </c>
      <c r="U10" s="52" t="s">
        <v>30</v>
      </c>
      <c r="V10" s="19">
        <v>0</v>
      </c>
      <c r="W10" s="18">
        <v>0</v>
      </c>
      <c r="X10" s="18"/>
      <c r="Y10" s="19">
        <v>0</v>
      </c>
      <c r="Z10" s="18">
        <v>0</v>
      </c>
      <c r="AA10" s="17">
        <f t="shared" si="6"/>
        <v>500</v>
      </c>
      <c r="AB10" s="18">
        <f t="shared" si="7"/>
        <v>250</v>
      </c>
      <c r="AC10" s="20">
        <f t="shared" si="3"/>
        <v>200</v>
      </c>
      <c r="AD10" s="21">
        <f t="shared" si="4"/>
        <v>100</v>
      </c>
    </row>
    <row r="11" spans="1:30" x14ac:dyDescent="0.25">
      <c r="A11" s="15">
        <v>5</v>
      </c>
      <c r="B11" s="16"/>
      <c r="C11" s="17">
        <v>0</v>
      </c>
      <c r="D11" s="18">
        <v>0</v>
      </c>
      <c r="E11" s="19"/>
      <c r="F11" s="18"/>
      <c r="G11" s="18"/>
      <c r="H11" s="19">
        <v>0</v>
      </c>
      <c r="I11" s="18">
        <f t="shared" si="5"/>
        <v>0</v>
      </c>
      <c r="J11" s="18"/>
      <c r="K11" s="19">
        <v>0</v>
      </c>
      <c r="L11" s="18">
        <v>0</v>
      </c>
      <c r="M11" s="18"/>
      <c r="N11" s="20">
        <f t="shared" si="0"/>
        <v>0</v>
      </c>
      <c r="O11" s="21">
        <f t="shared" si="1"/>
        <v>0</v>
      </c>
      <c r="P11" s="19"/>
      <c r="Q11" s="18"/>
      <c r="R11" s="18"/>
      <c r="S11" s="19"/>
      <c r="T11" s="18"/>
      <c r="U11" s="18"/>
      <c r="V11" s="19">
        <v>0</v>
      </c>
      <c r="W11" s="18">
        <v>0</v>
      </c>
      <c r="X11" s="18"/>
      <c r="Y11" s="19">
        <v>0</v>
      </c>
      <c r="Z11" s="18">
        <v>0</v>
      </c>
      <c r="AA11" s="17">
        <f t="shared" si="6"/>
        <v>0</v>
      </c>
      <c r="AB11" s="18">
        <f t="shared" si="7"/>
        <v>0</v>
      </c>
      <c r="AC11" s="20">
        <f t="shared" si="3"/>
        <v>0</v>
      </c>
      <c r="AD11" s="21">
        <f t="shared" si="4"/>
        <v>0</v>
      </c>
    </row>
    <row r="12" spans="1:30" x14ac:dyDescent="0.25">
      <c r="A12" s="15">
        <v>6</v>
      </c>
      <c r="B12" s="16"/>
      <c r="C12" s="17">
        <v>0</v>
      </c>
      <c r="D12" s="18">
        <v>0</v>
      </c>
      <c r="E12" s="19"/>
      <c r="F12" s="18"/>
      <c r="G12" s="18"/>
      <c r="H12" s="19">
        <v>0</v>
      </c>
      <c r="I12" s="18">
        <f t="shared" si="5"/>
        <v>0</v>
      </c>
      <c r="J12" s="18"/>
      <c r="K12" s="19">
        <v>0</v>
      </c>
      <c r="L12" s="18">
        <v>0</v>
      </c>
      <c r="M12" s="18"/>
      <c r="N12" s="20">
        <f t="shared" si="0"/>
        <v>0</v>
      </c>
      <c r="O12" s="21">
        <f t="shared" si="1"/>
        <v>0</v>
      </c>
      <c r="P12" s="19"/>
      <c r="Q12" s="18"/>
      <c r="R12" s="18"/>
      <c r="S12" s="19"/>
      <c r="T12" s="18"/>
      <c r="U12" s="18"/>
      <c r="V12" s="19">
        <v>0</v>
      </c>
      <c r="W12" s="18">
        <v>0</v>
      </c>
      <c r="X12" s="18"/>
      <c r="Y12" s="19">
        <v>0</v>
      </c>
      <c r="Z12" s="18">
        <v>0</v>
      </c>
      <c r="AA12" s="17">
        <f t="shared" si="6"/>
        <v>0</v>
      </c>
      <c r="AB12" s="18">
        <f t="shared" si="7"/>
        <v>0</v>
      </c>
      <c r="AC12" s="20">
        <f t="shared" si="3"/>
        <v>0</v>
      </c>
      <c r="AD12" s="21">
        <f t="shared" si="4"/>
        <v>0</v>
      </c>
    </row>
    <row r="13" spans="1:30" x14ac:dyDescent="0.25">
      <c r="A13" s="15">
        <v>7</v>
      </c>
      <c r="B13" s="16"/>
      <c r="C13" s="17">
        <v>0</v>
      </c>
      <c r="D13" s="18">
        <v>0</v>
      </c>
      <c r="E13" s="19"/>
      <c r="F13" s="18"/>
      <c r="G13" s="18"/>
      <c r="H13" s="19">
        <v>0</v>
      </c>
      <c r="I13" s="18">
        <f t="shared" si="5"/>
        <v>0</v>
      </c>
      <c r="J13" s="18"/>
      <c r="K13" s="19">
        <v>0</v>
      </c>
      <c r="L13" s="18">
        <v>0</v>
      </c>
      <c r="M13" s="18"/>
      <c r="N13" s="20">
        <f t="shared" si="0"/>
        <v>0</v>
      </c>
      <c r="O13" s="21">
        <f t="shared" si="1"/>
        <v>0</v>
      </c>
      <c r="P13" s="19"/>
      <c r="Q13" s="18"/>
      <c r="R13" s="18"/>
      <c r="S13" s="19"/>
      <c r="T13" s="18"/>
      <c r="U13" s="18"/>
      <c r="V13" s="19">
        <v>0</v>
      </c>
      <c r="W13" s="18">
        <v>0</v>
      </c>
      <c r="X13" s="18"/>
      <c r="Y13" s="19">
        <v>0</v>
      </c>
      <c r="Z13" s="18">
        <v>0</v>
      </c>
      <c r="AA13" s="17">
        <f t="shared" si="6"/>
        <v>0</v>
      </c>
      <c r="AB13" s="18">
        <f t="shared" si="7"/>
        <v>0</v>
      </c>
      <c r="AC13" s="20">
        <f t="shared" si="3"/>
        <v>0</v>
      </c>
      <c r="AD13" s="21">
        <f t="shared" si="4"/>
        <v>0</v>
      </c>
    </row>
    <row r="14" spans="1:30" x14ac:dyDescent="0.25">
      <c r="A14" s="15">
        <v>8</v>
      </c>
      <c r="B14" s="16"/>
      <c r="C14" s="17">
        <v>0</v>
      </c>
      <c r="D14" s="18">
        <v>0</v>
      </c>
      <c r="E14" s="19"/>
      <c r="F14" s="18"/>
      <c r="G14" s="18"/>
      <c r="H14" s="19">
        <v>0</v>
      </c>
      <c r="I14" s="18">
        <f t="shared" si="5"/>
        <v>0</v>
      </c>
      <c r="J14" s="18"/>
      <c r="K14" s="19">
        <v>0</v>
      </c>
      <c r="L14" s="18">
        <v>0</v>
      </c>
      <c r="M14" s="18"/>
      <c r="N14" s="20">
        <f t="shared" si="0"/>
        <v>0</v>
      </c>
      <c r="O14" s="21">
        <f t="shared" si="1"/>
        <v>0</v>
      </c>
      <c r="P14" s="19"/>
      <c r="Q14" s="18"/>
      <c r="R14" s="18"/>
      <c r="S14" s="19"/>
      <c r="T14" s="18"/>
      <c r="U14" s="18"/>
      <c r="V14" s="17">
        <v>0</v>
      </c>
      <c r="W14" s="18">
        <v>0</v>
      </c>
      <c r="X14" s="18"/>
      <c r="Y14" s="17">
        <f t="shared" ref="Y14:Z16" si="8">SUM(Y7:Y13)</f>
        <v>0</v>
      </c>
      <c r="Z14" s="18">
        <f t="shared" si="8"/>
        <v>0</v>
      </c>
      <c r="AA14" s="17">
        <f t="shared" si="6"/>
        <v>0</v>
      </c>
      <c r="AB14" s="18">
        <f t="shared" si="7"/>
        <v>0</v>
      </c>
      <c r="AC14" s="20">
        <f t="shared" si="3"/>
        <v>0</v>
      </c>
      <c r="AD14" s="21">
        <f t="shared" si="4"/>
        <v>0</v>
      </c>
    </row>
    <row r="15" spans="1:30" x14ac:dyDescent="0.25">
      <c r="A15" s="15">
        <v>9</v>
      </c>
      <c r="B15" s="16"/>
      <c r="C15" s="17">
        <v>0</v>
      </c>
      <c r="D15" s="18">
        <v>0</v>
      </c>
      <c r="E15" s="19"/>
      <c r="F15" s="18"/>
      <c r="G15" s="18"/>
      <c r="H15" s="19">
        <v>0</v>
      </c>
      <c r="I15" s="18">
        <f>H15/2</f>
        <v>0</v>
      </c>
      <c r="J15" s="18"/>
      <c r="K15" s="19">
        <v>0</v>
      </c>
      <c r="L15" s="18">
        <v>0</v>
      </c>
      <c r="M15" s="18"/>
      <c r="N15" s="20">
        <f t="shared" si="0"/>
        <v>0</v>
      </c>
      <c r="O15" s="21">
        <f t="shared" si="1"/>
        <v>0</v>
      </c>
      <c r="P15" s="19"/>
      <c r="Q15" s="18"/>
      <c r="R15" s="18"/>
      <c r="S15" s="19"/>
      <c r="T15" s="18"/>
      <c r="U15" s="18"/>
      <c r="V15" s="17">
        <v>0</v>
      </c>
      <c r="W15" s="18">
        <v>0</v>
      </c>
      <c r="X15" s="18"/>
      <c r="Y15" s="17">
        <f t="shared" si="8"/>
        <v>0</v>
      </c>
      <c r="Z15" s="18">
        <f t="shared" si="8"/>
        <v>0</v>
      </c>
      <c r="AA15" s="17">
        <f t="shared" si="6"/>
        <v>0</v>
      </c>
      <c r="AB15" s="18">
        <f t="shared" si="7"/>
        <v>0</v>
      </c>
      <c r="AC15" s="20">
        <f t="shared" si="3"/>
        <v>0</v>
      </c>
      <c r="AD15" s="21">
        <f t="shared" si="4"/>
        <v>0</v>
      </c>
    </row>
    <row r="16" spans="1:30" x14ac:dyDescent="0.25">
      <c r="A16" s="15">
        <v>10</v>
      </c>
      <c r="B16" s="25"/>
      <c r="C16" s="17">
        <v>0</v>
      </c>
      <c r="D16" s="18">
        <v>0</v>
      </c>
      <c r="E16" s="19"/>
      <c r="F16" s="18"/>
      <c r="G16" s="18"/>
      <c r="H16" s="19"/>
      <c r="I16" s="18"/>
      <c r="J16" s="18"/>
      <c r="K16" s="19">
        <v>0</v>
      </c>
      <c r="L16" s="18">
        <v>0</v>
      </c>
      <c r="M16" s="18"/>
      <c r="N16" s="20">
        <f t="shared" si="0"/>
        <v>0</v>
      </c>
      <c r="O16" s="21">
        <f t="shared" si="1"/>
        <v>0</v>
      </c>
      <c r="P16" s="19"/>
      <c r="Q16" s="18"/>
      <c r="R16" s="18"/>
      <c r="S16" s="19"/>
      <c r="T16" s="18"/>
      <c r="U16" s="18"/>
      <c r="V16" s="17">
        <v>0</v>
      </c>
      <c r="W16" s="18">
        <v>0</v>
      </c>
      <c r="X16" s="18"/>
      <c r="Y16" s="17">
        <f t="shared" si="8"/>
        <v>0</v>
      </c>
      <c r="Z16" s="18">
        <f t="shared" si="8"/>
        <v>0</v>
      </c>
      <c r="AA16" s="17">
        <f t="shared" si="6"/>
        <v>0</v>
      </c>
      <c r="AB16" s="18">
        <f t="shared" si="7"/>
        <v>0</v>
      </c>
      <c r="AC16" s="20">
        <f t="shared" si="3"/>
        <v>0</v>
      </c>
      <c r="AD16" s="21">
        <f t="shared" si="4"/>
        <v>0</v>
      </c>
    </row>
    <row r="17" spans="1:30" x14ac:dyDescent="0.25">
      <c r="A17" s="145" t="s">
        <v>17</v>
      </c>
      <c r="B17" s="147"/>
      <c r="C17" s="26">
        <f>SUM(C7:C16)</f>
        <v>0</v>
      </c>
      <c r="D17" s="27">
        <f>SUM(D7:D16)</f>
        <v>0</v>
      </c>
      <c r="E17" s="28">
        <f>SUM(E7:E16)</f>
        <v>3000</v>
      </c>
      <c r="F17" s="27">
        <f>SUM(F7:F16)</f>
        <v>1500</v>
      </c>
      <c r="G17" s="27"/>
      <c r="H17" s="28">
        <f>SUM(H7:H16)</f>
        <v>500</v>
      </c>
      <c r="I17" s="27">
        <f>SUM(I7:I16)</f>
        <v>250</v>
      </c>
      <c r="J17" s="27"/>
      <c r="K17" s="28">
        <f>SUM(K7:K16)</f>
        <v>0</v>
      </c>
      <c r="L17" s="27">
        <f>SUM(L7:L16)</f>
        <v>0</v>
      </c>
      <c r="M17" s="27"/>
      <c r="N17" s="29">
        <f>SUM(N7:N15)</f>
        <v>3500</v>
      </c>
      <c r="O17" s="30">
        <f>SUM(O7:O15)</f>
        <v>1750</v>
      </c>
      <c r="P17" s="28">
        <f>SUM(P7:P16)</f>
        <v>500</v>
      </c>
      <c r="Q17" s="27">
        <f>SUM(Q7:Q16)</f>
        <v>250</v>
      </c>
      <c r="R17" s="27"/>
      <c r="S17" s="28">
        <f>SUM(S7:S16)</f>
        <v>250</v>
      </c>
      <c r="T17" s="27">
        <f>SUM(T7:T16)</f>
        <v>125</v>
      </c>
      <c r="U17" s="27"/>
      <c r="V17" s="28">
        <f>SUM(V7:V16)</f>
        <v>0</v>
      </c>
      <c r="W17" s="27">
        <f>SUM(W7:W16)</f>
        <v>0</v>
      </c>
      <c r="X17" s="27"/>
      <c r="Y17" s="28">
        <f>SUM(Y7:Y16)</f>
        <v>0</v>
      </c>
      <c r="Z17" s="27">
        <f>SUM(Z7:Z16)</f>
        <v>0</v>
      </c>
      <c r="AA17" s="31">
        <f>SUM(AA7:AA15)</f>
        <v>750</v>
      </c>
      <c r="AB17" s="27">
        <f>SUM(AB7:AB15)</f>
        <v>375</v>
      </c>
      <c r="AC17" s="29">
        <f>SUM(AC7:AC15)</f>
        <v>2750</v>
      </c>
      <c r="AD17" s="30">
        <f>SUM(AD7:AD15)</f>
        <v>1375</v>
      </c>
    </row>
    <row r="18" spans="1:30" x14ac:dyDescent="0.25">
      <c r="A18" s="32"/>
      <c r="B18" s="33"/>
      <c r="C18" s="26"/>
      <c r="D18" s="27"/>
      <c r="E18" s="28"/>
      <c r="F18" s="27"/>
      <c r="G18" s="27"/>
      <c r="H18" s="28"/>
      <c r="I18" s="27"/>
      <c r="J18" s="27"/>
      <c r="K18" s="28"/>
      <c r="L18" s="27"/>
      <c r="M18" s="27"/>
      <c r="N18" s="29"/>
      <c r="O18" s="30"/>
      <c r="P18" s="28"/>
      <c r="Q18" s="27"/>
      <c r="R18" s="27"/>
      <c r="S18" s="28"/>
      <c r="T18" s="27"/>
      <c r="U18" s="27"/>
      <c r="V18" s="28"/>
      <c r="W18" s="27"/>
      <c r="X18" s="27"/>
      <c r="Y18" s="28"/>
      <c r="Z18" s="27"/>
      <c r="AA18" s="31"/>
      <c r="AB18" s="27"/>
      <c r="AC18" s="29"/>
      <c r="AD18" s="30"/>
    </row>
    <row r="19" spans="1:30" x14ac:dyDescent="0.25">
      <c r="A19" s="145" t="s">
        <v>18</v>
      </c>
      <c r="B19" s="147"/>
      <c r="C19" s="26"/>
      <c r="D19" s="27"/>
      <c r="E19" s="34">
        <f>E17</f>
        <v>3000</v>
      </c>
      <c r="F19" s="34">
        <f t="shared" ref="F19:AD19" si="9">F17</f>
        <v>1500</v>
      </c>
      <c r="G19" s="34">
        <f t="shared" si="9"/>
        <v>0</v>
      </c>
      <c r="H19" s="34">
        <f t="shared" si="9"/>
        <v>500</v>
      </c>
      <c r="I19" s="34">
        <f t="shared" si="9"/>
        <v>250</v>
      </c>
      <c r="J19" s="34">
        <f t="shared" si="9"/>
        <v>0</v>
      </c>
      <c r="K19" s="34">
        <f t="shared" si="9"/>
        <v>0</v>
      </c>
      <c r="L19" s="34">
        <f t="shared" si="9"/>
        <v>0</v>
      </c>
      <c r="M19" s="34"/>
      <c r="N19" s="34">
        <f t="shared" si="9"/>
        <v>3500</v>
      </c>
      <c r="O19" s="34">
        <f t="shared" si="9"/>
        <v>1750</v>
      </c>
      <c r="P19" s="34">
        <f t="shared" si="9"/>
        <v>500</v>
      </c>
      <c r="Q19" s="34">
        <f t="shared" si="9"/>
        <v>250</v>
      </c>
      <c r="R19" s="34">
        <f t="shared" si="9"/>
        <v>0</v>
      </c>
      <c r="S19" s="34">
        <f t="shared" si="9"/>
        <v>250</v>
      </c>
      <c r="T19" s="34">
        <f t="shared" si="9"/>
        <v>125</v>
      </c>
      <c r="U19" s="34">
        <f t="shared" si="9"/>
        <v>0</v>
      </c>
      <c r="V19" s="34">
        <f t="shared" si="9"/>
        <v>0</v>
      </c>
      <c r="W19" s="34">
        <f t="shared" si="9"/>
        <v>0</v>
      </c>
      <c r="X19" s="34">
        <f t="shared" si="9"/>
        <v>0</v>
      </c>
      <c r="Y19" s="34">
        <f t="shared" si="9"/>
        <v>0</v>
      </c>
      <c r="Z19" s="34">
        <f t="shared" si="9"/>
        <v>0</v>
      </c>
      <c r="AA19" s="34">
        <f t="shared" si="9"/>
        <v>750</v>
      </c>
      <c r="AB19" s="34">
        <f t="shared" si="9"/>
        <v>375</v>
      </c>
      <c r="AC19" s="34">
        <f t="shared" si="9"/>
        <v>2750</v>
      </c>
      <c r="AD19" s="34">
        <f t="shared" si="9"/>
        <v>1375</v>
      </c>
    </row>
    <row r="20" spans="1:30" x14ac:dyDescent="0.25">
      <c r="A20" s="37"/>
      <c r="B20" s="37"/>
      <c r="C20" s="38"/>
      <c r="D20" s="39"/>
      <c r="E20" s="5"/>
      <c r="F20" s="40"/>
      <c r="G20" s="40"/>
      <c r="H20" s="41"/>
      <c r="I20" s="39"/>
      <c r="J20" s="39"/>
      <c r="K20" s="41"/>
      <c r="L20" s="39"/>
      <c r="M20" s="39"/>
      <c r="N20" s="42"/>
      <c r="O20" s="43"/>
      <c r="P20" s="41"/>
      <c r="Q20" s="39"/>
      <c r="R20" s="39"/>
      <c r="S20" s="41"/>
      <c r="T20" s="39"/>
      <c r="U20" s="39"/>
      <c r="V20" s="44"/>
      <c r="W20" s="39"/>
      <c r="X20" s="39"/>
      <c r="Y20" s="39"/>
      <c r="Z20" s="39"/>
      <c r="AA20" s="41"/>
      <c r="AB20" s="39"/>
      <c r="AC20" s="45"/>
      <c r="AD20" s="46"/>
    </row>
    <row r="21" spans="1:30" x14ac:dyDescent="0.25">
      <c r="A21" s="37" t="s">
        <v>48</v>
      </c>
      <c r="B21" s="150" t="s">
        <v>49</v>
      </c>
      <c r="C21" s="150"/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0"/>
      <c r="P21" s="130"/>
      <c r="Q21" s="130"/>
      <c r="R21" s="130"/>
      <c r="S21" s="130"/>
      <c r="T21" s="130"/>
      <c r="U21" s="130"/>
      <c r="V21" s="44"/>
      <c r="W21" s="39"/>
      <c r="X21" s="39"/>
      <c r="Y21" s="39"/>
      <c r="Z21" s="39"/>
      <c r="AA21" s="41"/>
      <c r="AB21" s="39"/>
      <c r="AC21" s="45"/>
      <c r="AD21" s="46"/>
    </row>
    <row r="22" spans="1:30" x14ac:dyDescent="0.25">
      <c r="A22" s="47"/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47"/>
      <c r="Q22" s="48"/>
      <c r="R22" s="48"/>
      <c r="S22" s="47"/>
      <c r="T22" s="48"/>
      <c r="U22" s="48"/>
      <c r="V22" s="47"/>
      <c r="W22" s="48"/>
      <c r="X22" s="48"/>
      <c r="Y22" s="48"/>
      <c r="Z22" s="48"/>
      <c r="AA22" s="47"/>
      <c r="AB22" s="47"/>
      <c r="AC22" s="7"/>
      <c r="AD22" s="7"/>
    </row>
    <row r="23" spans="1:30" x14ac:dyDescent="0.25">
      <c r="A23" s="47"/>
      <c r="B23" s="47"/>
      <c r="C23" s="131" t="s">
        <v>98</v>
      </c>
      <c r="D23" s="131"/>
      <c r="E23" s="47"/>
      <c r="F23" s="47"/>
      <c r="G23" s="47"/>
      <c r="H23" s="47"/>
      <c r="I23" s="47"/>
      <c r="J23" s="47"/>
      <c r="K23" s="47"/>
      <c r="L23" s="47"/>
      <c r="M23" s="47"/>
      <c r="N23" s="7" t="s">
        <v>99</v>
      </c>
      <c r="O23" s="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8" t="s">
        <v>19</v>
      </c>
      <c r="AD23" s="7"/>
    </row>
    <row r="24" spans="1:30" x14ac:dyDescent="0.25">
      <c r="A24" s="47"/>
      <c r="B24" s="47"/>
      <c r="F24" s="47"/>
      <c r="G24" s="47"/>
      <c r="H24" s="47"/>
      <c r="I24" s="47"/>
      <c r="J24" s="47"/>
      <c r="K24" s="47"/>
      <c r="L24" s="47"/>
      <c r="M24" s="47"/>
      <c r="N24" t="s">
        <v>100</v>
      </c>
      <c r="O24" s="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8" t="s">
        <v>32</v>
      </c>
      <c r="AD24" s="7"/>
    </row>
    <row r="25" spans="1:30" x14ac:dyDescent="0.25">
      <c r="A25" s="47"/>
      <c r="B25" s="47"/>
      <c r="C25" s="148"/>
      <c r="D25" s="148"/>
      <c r="E25" s="148"/>
      <c r="F25" s="47"/>
      <c r="G25" s="47"/>
      <c r="H25" s="47"/>
      <c r="I25" s="47"/>
      <c r="J25" s="47"/>
      <c r="K25" s="47"/>
      <c r="L25" s="47"/>
      <c r="M25" s="47"/>
      <c r="N25" s="7"/>
      <c r="O25" s="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8"/>
      <c r="AD25" s="7"/>
    </row>
    <row r="26" spans="1:30" x14ac:dyDescent="0.25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7"/>
      <c r="O26" s="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8"/>
      <c r="AD26" s="7"/>
    </row>
    <row r="27" spans="1:30" x14ac:dyDescent="0.25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7"/>
      <c r="O27" s="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8"/>
      <c r="AD27" s="7"/>
    </row>
    <row r="28" spans="1:30" x14ac:dyDescent="0.25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7"/>
      <c r="O28" s="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7"/>
      <c r="AD28" s="7"/>
    </row>
    <row r="29" spans="1:30" x14ac:dyDescent="0.25">
      <c r="A29" s="47"/>
      <c r="B29" s="47"/>
      <c r="C29" s="47"/>
      <c r="D29" s="47"/>
      <c r="E29" s="3"/>
      <c r="F29" s="47"/>
      <c r="G29" s="47"/>
      <c r="H29" s="47"/>
      <c r="I29" s="47"/>
      <c r="J29" s="47"/>
      <c r="K29" s="47"/>
      <c r="L29" s="47"/>
      <c r="M29" s="47"/>
      <c r="N29" s="7"/>
      <c r="O29" s="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7"/>
      <c r="AD29" s="7"/>
    </row>
    <row r="30" spans="1:30" x14ac:dyDescent="0.25">
      <c r="A30" s="1" t="s">
        <v>27</v>
      </c>
      <c r="B30" s="1"/>
      <c r="C30" s="2"/>
      <c r="D30" s="2" t="s">
        <v>31</v>
      </c>
      <c r="E30" s="3"/>
      <c r="F30" s="4"/>
      <c r="G30" s="4"/>
      <c r="H30" s="5"/>
      <c r="I30" s="3"/>
      <c r="J30" s="3"/>
      <c r="K30" s="5"/>
      <c r="L30" s="3"/>
      <c r="M30" s="3"/>
      <c r="N30" s="6"/>
      <c r="O30" s="7"/>
      <c r="P30" s="5"/>
      <c r="Q30" s="3"/>
      <c r="R30" s="3"/>
      <c r="S30" s="5"/>
      <c r="T30" s="3"/>
      <c r="U30" s="3"/>
      <c r="V30" s="5"/>
      <c r="W30" s="3"/>
      <c r="X30" s="3"/>
      <c r="Y30" s="3"/>
      <c r="Z30" s="3"/>
      <c r="AA30" s="5"/>
      <c r="AB30" s="3"/>
      <c r="AC30" s="6"/>
      <c r="AD30" s="8" t="s">
        <v>0</v>
      </c>
    </row>
    <row r="31" spans="1:30" x14ac:dyDescent="0.25">
      <c r="A31" s="1" t="s">
        <v>20</v>
      </c>
      <c r="B31" s="1"/>
      <c r="C31" s="2"/>
      <c r="D31" s="2"/>
      <c r="E31" s="3"/>
      <c r="F31" s="4"/>
      <c r="G31" s="4"/>
      <c r="H31" s="5"/>
      <c r="I31" s="3"/>
      <c r="J31" s="3"/>
      <c r="K31" s="5"/>
      <c r="L31" s="3"/>
      <c r="M31" s="3"/>
      <c r="N31" s="6"/>
      <c r="O31" s="9"/>
      <c r="P31" s="5"/>
      <c r="Q31" s="3"/>
      <c r="R31" s="3"/>
      <c r="S31" s="5"/>
      <c r="T31" s="3"/>
      <c r="U31" s="3"/>
      <c r="V31" s="5"/>
      <c r="W31" s="3"/>
      <c r="X31" s="3"/>
      <c r="Y31" s="3"/>
      <c r="Z31" s="3"/>
      <c r="AA31" s="5"/>
      <c r="AB31" s="3"/>
      <c r="AC31" s="6"/>
      <c r="AD31" s="9"/>
    </row>
    <row r="32" spans="1:30" ht="15" customHeight="1" x14ac:dyDescent="0.25">
      <c r="A32" s="141" t="s">
        <v>2</v>
      </c>
      <c r="B32" s="143" t="s">
        <v>3</v>
      </c>
      <c r="C32" s="136" t="s">
        <v>4</v>
      </c>
      <c r="D32" s="138"/>
      <c r="E32" s="134" t="s">
        <v>5</v>
      </c>
      <c r="F32" s="149"/>
      <c r="G32" s="135"/>
      <c r="H32" s="134" t="s">
        <v>6</v>
      </c>
      <c r="I32" s="149"/>
      <c r="J32" s="135"/>
      <c r="K32" s="134" t="s">
        <v>7</v>
      </c>
      <c r="L32" s="135"/>
      <c r="M32" s="124"/>
      <c r="N32" s="139" t="s">
        <v>8</v>
      </c>
      <c r="O32" s="140"/>
      <c r="P32" s="136" t="s">
        <v>44</v>
      </c>
      <c r="Q32" s="137"/>
      <c r="R32" s="138"/>
      <c r="S32" s="136" t="s">
        <v>10</v>
      </c>
      <c r="T32" s="137"/>
      <c r="U32" s="138"/>
      <c r="V32" s="136" t="s">
        <v>21</v>
      </c>
      <c r="W32" s="137"/>
      <c r="X32" s="138"/>
      <c r="Y32" s="134" t="s">
        <v>11</v>
      </c>
      <c r="Z32" s="135"/>
      <c r="AA32" s="134" t="s">
        <v>12</v>
      </c>
      <c r="AB32" s="135"/>
      <c r="AC32" s="139" t="s">
        <v>13</v>
      </c>
      <c r="AD32" s="140"/>
    </row>
    <row r="33" spans="1:30" ht="51" x14ac:dyDescent="0.25">
      <c r="A33" s="142"/>
      <c r="B33" s="144"/>
      <c r="C33" s="10" t="s">
        <v>14</v>
      </c>
      <c r="D33" s="11" t="s">
        <v>15</v>
      </c>
      <c r="E33" s="10" t="s">
        <v>14</v>
      </c>
      <c r="F33" s="11" t="s">
        <v>15</v>
      </c>
      <c r="G33" s="51" t="s">
        <v>29</v>
      </c>
      <c r="H33" s="10" t="s">
        <v>14</v>
      </c>
      <c r="I33" s="11" t="s">
        <v>15</v>
      </c>
      <c r="J33" s="51" t="s">
        <v>41</v>
      </c>
      <c r="K33" s="10" t="s">
        <v>14</v>
      </c>
      <c r="L33" s="11" t="s">
        <v>15</v>
      </c>
      <c r="M33" s="11"/>
      <c r="N33" s="12" t="s">
        <v>14</v>
      </c>
      <c r="O33" s="13" t="s">
        <v>15</v>
      </c>
      <c r="P33" s="10" t="s">
        <v>14</v>
      </c>
      <c r="Q33" s="11" t="s">
        <v>15</v>
      </c>
      <c r="R33" s="51" t="s">
        <v>40</v>
      </c>
      <c r="S33" s="10" t="s">
        <v>14</v>
      </c>
      <c r="T33" s="11" t="s">
        <v>15</v>
      </c>
      <c r="U33" s="51" t="s">
        <v>29</v>
      </c>
      <c r="V33" s="10" t="s">
        <v>14</v>
      </c>
      <c r="W33" s="11" t="s">
        <v>15</v>
      </c>
      <c r="X33" s="11" t="s">
        <v>28</v>
      </c>
      <c r="Y33" s="14" t="s">
        <v>14</v>
      </c>
      <c r="Z33" s="11" t="s">
        <v>15</v>
      </c>
      <c r="AA33" s="10" t="s">
        <v>14</v>
      </c>
      <c r="AB33" s="11" t="s">
        <v>15</v>
      </c>
      <c r="AC33" s="12" t="s">
        <v>14</v>
      </c>
      <c r="AD33" s="13" t="s">
        <v>15</v>
      </c>
    </row>
    <row r="34" spans="1:30" s="129" customFormat="1" ht="66" customHeight="1" x14ac:dyDescent="0.25">
      <c r="A34" s="127">
        <v>1</v>
      </c>
      <c r="B34" s="128">
        <v>2</v>
      </c>
      <c r="C34" s="127">
        <v>3</v>
      </c>
      <c r="D34" s="128">
        <v>4</v>
      </c>
      <c r="E34" s="127">
        <v>5</v>
      </c>
      <c r="F34" s="128">
        <v>6</v>
      </c>
      <c r="G34" s="127">
        <v>7</v>
      </c>
      <c r="H34" s="128">
        <v>8</v>
      </c>
      <c r="I34" s="127">
        <v>9</v>
      </c>
      <c r="J34" s="128">
        <v>10</v>
      </c>
      <c r="K34" s="127">
        <v>11</v>
      </c>
      <c r="L34" s="128">
        <v>12</v>
      </c>
      <c r="M34" s="128"/>
      <c r="N34" s="127" t="s">
        <v>92</v>
      </c>
      <c r="O34" s="128" t="s">
        <v>93</v>
      </c>
      <c r="P34" s="127">
        <v>15</v>
      </c>
      <c r="Q34" s="128">
        <v>16</v>
      </c>
      <c r="R34" s="127">
        <v>17</v>
      </c>
      <c r="S34" s="128">
        <v>18</v>
      </c>
      <c r="T34" s="127">
        <v>19</v>
      </c>
      <c r="U34" s="128">
        <v>20</v>
      </c>
      <c r="V34" s="127">
        <v>21</v>
      </c>
      <c r="W34" s="128">
        <v>22</v>
      </c>
      <c r="X34" s="127">
        <v>23</v>
      </c>
      <c r="Y34" s="128">
        <v>24</v>
      </c>
      <c r="Z34" s="127">
        <v>25</v>
      </c>
      <c r="AA34" s="128" t="s">
        <v>94</v>
      </c>
      <c r="AB34" s="127" t="s">
        <v>95</v>
      </c>
      <c r="AC34" s="128" t="s">
        <v>96</v>
      </c>
      <c r="AD34" s="127" t="s">
        <v>97</v>
      </c>
    </row>
    <row r="35" spans="1:30" x14ac:dyDescent="0.25">
      <c r="A35" s="15">
        <v>1</v>
      </c>
      <c r="B35" s="16" t="s">
        <v>23</v>
      </c>
      <c r="C35" s="17">
        <f t="shared" ref="C35:C44" si="10">AC7</f>
        <v>1250</v>
      </c>
      <c r="D35" s="18">
        <f t="shared" ref="D35:D44" si="11">AD7</f>
        <v>625</v>
      </c>
      <c r="E35" s="19">
        <v>200</v>
      </c>
      <c r="F35" s="18">
        <v>100</v>
      </c>
      <c r="G35" s="18" t="s">
        <v>35</v>
      </c>
      <c r="H35" s="19">
        <v>100</v>
      </c>
      <c r="I35" s="18">
        <v>50</v>
      </c>
      <c r="J35" s="18" t="s">
        <v>45</v>
      </c>
      <c r="K35" s="19">
        <v>0</v>
      </c>
      <c r="L35" s="18">
        <v>0</v>
      </c>
      <c r="M35" s="18"/>
      <c r="N35" s="20">
        <f t="shared" ref="N35:N44" si="12">C35+E35+H35+K35</f>
        <v>1550</v>
      </c>
      <c r="O35" s="21">
        <f t="shared" ref="O35:O44" si="13">D35+F35+I35+L35</f>
        <v>775</v>
      </c>
      <c r="P35" s="19">
        <v>0</v>
      </c>
      <c r="Q35" s="18">
        <f>P35/2</f>
        <v>0</v>
      </c>
      <c r="R35" s="18"/>
      <c r="S35" s="19">
        <v>0</v>
      </c>
      <c r="T35" s="18">
        <v>0</v>
      </c>
      <c r="U35" s="18"/>
      <c r="V35" s="19">
        <v>0</v>
      </c>
      <c r="W35" s="18">
        <v>0</v>
      </c>
      <c r="X35" s="18"/>
      <c r="Y35" s="19">
        <v>0</v>
      </c>
      <c r="Z35" s="18">
        <v>0</v>
      </c>
      <c r="AA35" s="17">
        <f>P35+S35+V35+Y35</f>
        <v>0</v>
      </c>
      <c r="AB35" s="17">
        <f>Q35+T35+W35+Z35</f>
        <v>0</v>
      </c>
      <c r="AC35" s="20">
        <f t="shared" ref="AC35:AC44" si="14">N35-AA35</f>
        <v>1550</v>
      </c>
      <c r="AD35" s="21">
        <f t="shared" ref="AD35:AD44" si="15">O35-AB35</f>
        <v>775</v>
      </c>
    </row>
    <row r="36" spans="1:30" x14ac:dyDescent="0.25">
      <c r="A36" s="15">
        <v>2</v>
      </c>
      <c r="B36" s="16" t="s">
        <v>24</v>
      </c>
      <c r="C36" s="17">
        <f t="shared" si="10"/>
        <v>250</v>
      </c>
      <c r="D36" s="18">
        <f t="shared" si="11"/>
        <v>125</v>
      </c>
      <c r="E36" s="19">
        <v>300</v>
      </c>
      <c r="F36" s="18">
        <f>E36/2</f>
        <v>150</v>
      </c>
      <c r="G36" s="18" t="s">
        <v>36</v>
      </c>
      <c r="H36" s="19">
        <v>0</v>
      </c>
      <c r="I36" s="18">
        <f>H36/2</f>
        <v>0</v>
      </c>
      <c r="J36" s="18"/>
      <c r="K36" s="19">
        <v>0</v>
      </c>
      <c r="L36" s="18">
        <v>0</v>
      </c>
      <c r="M36" s="18"/>
      <c r="N36" s="20">
        <f t="shared" si="12"/>
        <v>550</v>
      </c>
      <c r="O36" s="21">
        <f t="shared" si="13"/>
        <v>275</v>
      </c>
      <c r="P36" s="19">
        <v>0</v>
      </c>
      <c r="Q36" s="18">
        <v>0</v>
      </c>
      <c r="R36" s="18"/>
      <c r="S36" s="19">
        <v>0</v>
      </c>
      <c r="T36" s="18">
        <v>0</v>
      </c>
      <c r="U36" s="18"/>
      <c r="V36" s="19">
        <v>0</v>
      </c>
      <c r="W36" s="18">
        <v>0</v>
      </c>
      <c r="X36" s="18"/>
      <c r="Y36" s="19">
        <v>0</v>
      </c>
      <c r="Z36" s="18">
        <v>0</v>
      </c>
      <c r="AA36" s="17">
        <f t="shared" ref="AA36:AA44" si="16">P36+S36+V36+Y36</f>
        <v>0</v>
      </c>
      <c r="AB36" s="17">
        <f t="shared" ref="AB36:AB44" si="17">Q36+T36+W36+Z36</f>
        <v>0</v>
      </c>
      <c r="AC36" s="20">
        <f t="shared" si="14"/>
        <v>550</v>
      </c>
      <c r="AD36" s="21">
        <f t="shared" si="15"/>
        <v>275</v>
      </c>
    </row>
    <row r="37" spans="1:30" ht="24.75" x14ac:dyDescent="0.25">
      <c r="A37" s="15">
        <v>3</v>
      </c>
      <c r="B37" s="16" t="s">
        <v>25</v>
      </c>
      <c r="C37" s="17">
        <f t="shared" si="10"/>
        <v>1050</v>
      </c>
      <c r="D37" s="18">
        <f t="shared" si="11"/>
        <v>525</v>
      </c>
      <c r="E37" s="19">
        <v>500</v>
      </c>
      <c r="F37" s="18">
        <f>E37/2</f>
        <v>250</v>
      </c>
      <c r="G37" s="52" t="s">
        <v>37</v>
      </c>
      <c r="H37" s="19">
        <v>0</v>
      </c>
      <c r="I37" s="18">
        <v>0</v>
      </c>
      <c r="J37" s="18"/>
      <c r="K37" s="19">
        <v>0</v>
      </c>
      <c r="L37" s="18">
        <v>0</v>
      </c>
      <c r="M37" s="18"/>
      <c r="N37" s="20">
        <f t="shared" si="12"/>
        <v>1550</v>
      </c>
      <c r="O37" s="21">
        <f t="shared" si="13"/>
        <v>775</v>
      </c>
      <c r="P37" s="19">
        <v>100</v>
      </c>
      <c r="Q37" s="18">
        <v>50</v>
      </c>
      <c r="R37" s="18" t="s">
        <v>46</v>
      </c>
      <c r="S37" s="19">
        <v>0</v>
      </c>
      <c r="T37" s="18">
        <v>0</v>
      </c>
      <c r="U37" s="18"/>
      <c r="V37" s="19">
        <v>0</v>
      </c>
      <c r="W37" s="18">
        <v>0</v>
      </c>
      <c r="X37" s="18"/>
      <c r="Y37" s="19">
        <v>0</v>
      </c>
      <c r="Z37" s="18">
        <v>0</v>
      </c>
      <c r="AA37" s="17">
        <f t="shared" si="16"/>
        <v>100</v>
      </c>
      <c r="AB37" s="17">
        <f t="shared" si="17"/>
        <v>50</v>
      </c>
      <c r="AC37" s="20">
        <f t="shared" si="14"/>
        <v>1450</v>
      </c>
      <c r="AD37" s="21">
        <f t="shared" si="15"/>
        <v>725</v>
      </c>
    </row>
    <row r="38" spans="1:30" x14ac:dyDescent="0.25">
      <c r="A38" s="15">
        <v>4</v>
      </c>
      <c r="B38" s="16" t="s">
        <v>26</v>
      </c>
      <c r="C38" s="17">
        <f t="shared" si="10"/>
        <v>200</v>
      </c>
      <c r="D38" s="18">
        <f t="shared" si="11"/>
        <v>100</v>
      </c>
      <c r="E38" s="19">
        <v>800</v>
      </c>
      <c r="F38" s="18">
        <f>E38/2</f>
        <v>400</v>
      </c>
      <c r="G38" s="18"/>
      <c r="H38" s="19">
        <v>0</v>
      </c>
      <c r="I38" s="18">
        <f t="shared" ref="I38:I42" si="18">H38/2</f>
        <v>0</v>
      </c>
      <c r="J38" s="18"/>
      <c r="K38" s="19">
        <v>0</v>
      </c>
      <c r="L38" s="18">
        <v>0</v>
      </c>
      <c r="M38" s="18"/>
      <c r="N38" s="20">
        <f t="shared" si="12"/>
        <v>1000</v>
      </c>
      <c r="O38" s="21">
        <f t="shared" si="13"/>
        <v>500</v>
      </c>
      <c r="P38" s="19">
        <v>0</v>
      </c>
      <c r="Q38" s="18">
        <v>0</v>
      </c>
      <c r="R38" s="18"/>
      <c r="S38" s="19">
        <v>0</v>
      </c>
      <c r="T38" s="18">
        <v>0</v>
      </c>
      <c r="U38" s="18"/>
      <c r="V38" s="19">
        <v>0</v>
      </c>
      <c r="W38" s="18">
        <v>0</v>
      </c>
      <c r="X38" s="18"/>
      <c r="Y38" s="19">
        <v>0</v>
      </c>
      <c r="Z38" s="18">
        <v>0</v>
      </c>
      <c r="AA38" s="17">
        <f t="shared" si="16"/>
        <v>0</v>
      </c>
      <c r="AB38" s="17">
        <f t="shared" si="17"/>
        <v>0</v>
      </c>
      <c r="AC38" s="20">
        <f t="shared" si="14"/>
        <v>1000</v>
      </c>
      <c r="AD38" s="21">
        <f t="shared" si="15"/>
        <v>500</v>
      </c>
    </row>
    <row r="39" spans="1:30" x14ac:dyDescent="0.25">
      <c r="A39" s="15">
        <v>5</v>
      </c>
      <c r="B39" s="16"/>
      <c r="C39" s="17">
        <f t="shared" si="10"/>
        <v>0</v>
      </c>
      <c r="D39" s="18">
        <f t="shared" si="11"/>
        <v>0</v>
      </c>
      <c r="E39" s="19"/>
      <c r="F39" s="18"/>
      <c r="G39" s="18"/>
      <c r="H39" s="19">
        <v>0</v>
      </c>
      <c r="I39" s="18">
        <f t="shared" si="18"/>
        <v>0</v>
      </c>
      <c r="J39" s="18"/>
      <c r="K39" s="19">
        <v>0</v>
      </c>
      <c r="L39" s="18">
        <v>0</v>
      </c>
      <c r="M39" s="18"/>
      <c r="N39" s="20">
        <f t="shared" si="12"/>
        <v>0</v>
      </c>
      <c r="O39" s="21">
        <f t="shared" si="13"/>
        <v>0</v>
      </c>
      <c r="P39" s="19"/>
      <c r="Q39" s="18"/>
      <c r="R39" s="18"/>
      <c r="S39" s="19">
        <v>0</v>
      </c>
      <c r="T39" s="18">
        <v>0</v>
      </c>
      <c r="U39" s="18"/>
      <c r="V39" s="19">
        <v>0</v>
      </c>
      <c r="W39" s="18">
        <v>0</v>
      </c>
      <c r="X39" s="18"/>
      <c r="Y39" s="19">
        <v>0</v>
      </c>
      <c r="Z39" s="18">
        <v>0</v>
      </c>
      <c r="AA39" s="17">
        <f t="shared" si="16"/>
        <v>0</v>
      </c>
      <c r="AB39" s="17">
        <f t="shared" si="17"/>
        <v>0</v>
      </c>
      <c r="AC39" s="20">
        <f t="shared" si="14"/>
        <v>0</v>
      </c>
      <c r="AD39" s="50">
        <f t="shared" si="15"/>
        <v>0</v>
      </c>
    </row>
    <row r="40" spans="1:30" x14ac:dyDescent="0.25">
      <c r="A40" s="15">
        <v>6</v>
      </c>
      <c r="B40" s="16"/>
      <c r="C40" s="17">
        <f t="shared" si="10"/>
        <v>0</v>
      </c>
      <c r="D40" s="18">
        <f t="shared" si="11"/>
        <v>0</v>
      </c>
      <c r="E40" s="19"/>
      <c r="F40" s="18"/>
      <c r="G40" s="18"/>
      <c r="H40" s="19">
        <v>0</v>
      </c>
      <c r="I40" s="18">
        <v>0</v>
      </c>
      <c r="J40" s="18"/>
      <c r="K40" s="19">
        <v>0</v>
      </c>
      <c r="L40" s="18">
        <v>0</v>
      </c>
      <c r="M40" s="18"/>
      <c r="N40" s="20">
        <f t="shared" si="12"/>
        <v>0</v>
      </c>
      <c r="O40" s="21">
        <f t="shared" si="13"/>
        <v>0</v>
      </c>
      <c r="P40" s="19">
        <v>0</v>
      </c>
      <c r="Q40" s="18">
        <f t="shared" ref="Q40:Q42" si="19">P40/2</f>
        <v>0</v>
      </c>
      <c r="R40" s="18"/>
      <c r="S40" s="19">
        <v>0</v>
      </c>
      <c r="T40" s="18">
        <v>0</v>
      </c>
      <c r="U40" s="18"/>
      <c r="V40" s="19">
        <v>0</v>
      </c>
      <c r="W40" s="18">
        <v>0</v>
      </c>
      <c r="X40" s="18"/>
      <c r="Y40" s="19">
        <v>0</v>
      </c>
      <c r="Z40" s="18">
        <v>0</v>
      </c>
      <c r="AA40" s="17">
        <f t="shared" si="16"/>
        <v>0</v>
      </c>
      <c r="AB40" s="17">
        <f t="shared" si="17"/>
        <v>0</v>
      </c>
      <c r="AC40" s="20">
        <f t="shared" si="14"/>
        <v>0</v>
      </c>
      <c r="AD40" s="21">
        <f t="shared" si="15"/>
        <v>0</v>
      </c>
    </row>
    <row r="41" spans="1:30" x14ac:dyDescent="0.25">
      <c r="A41" s="15">
        <v>7</v>
      </c>
      <c r="B41" s="16"/>
      <c r="C41" s="17">
        <f t="shared" si="10"/>
        <v>0</v>
      </c>
      <c r="D41" s="18">
        <f t="shared" si="11"/>
        <v>0</v>
      </c>
      <c r="E41" s="19"/>
      <c r="F41" s="18"/>
      <c r="G41" s="18"/>
      <c r="H41" s="19">
        <v>0</v>
      </c>
      <c r="I41" s="18">
        <v>0</v>
      </c>
      <c r="J41" s="18"/>
      <c r="K41" s="19">
        <v>0</v>
      </c>
      <c r="L41" s="18">
        <v>0</v>
      </c>
      <c r="M41" s="18"/>
      <c r="N41" s="20">
        <f t="shared" si="12"/>
        <v>0</v>
      </c>
      <c r="O41" s="21">
        <f t="shared" si="13"/>
        <v>0</v>
      </c>
      <c r="P41" s="19">
        <v>0</v>
      </c>
      <c r="Q41" s="18">
        <f t="shared" si="19"/>
        <v>0</v>
      </c>
      <c r="R41" s="18"/>
      <c r="S41" s="19">
        <v>0</v>
      </c>
      <c r="T41" s="18">
        <v>0</v>
      </c>
      <c r="U41" s="18"/>
      <c r="V41" s="19">
        <v>0</v>
      </c>
      <c r="W41" s="18">
        <v>0</v>
      </c>
      <c r="X41" s="18"/>
      <c r="Y41" s="19">
        <v>0</v>
      </c>
      <c r="Z41" s="18">
        <v>0</v>
      </c>
      <c r="AA41" s="17">
        <f t="shared" si="16"/>
        <v>0</v>
      </c>
      <c r="AB41" s="17">
        <f t="shared" si="17"/>
        <v>0</v>
      </c>
      <c r="AC41" s="20">
        <f t="shared" si="14"/>
        <v>0</v>
      </c>
      <c r="AD41" s="21">
        <f t="shared" si="15"/>
        <v>0</v>
      </c>
    </row>
    <row r="42" spans="1:30" x14ac:dyDescent="0.25">
      <c r="A42" s="15">
        <v>8</v>
      </c>
      <c r="B42" s="16"/>
      <c r="C42" s="17">
        <f t="shared" si="10"/>
        <v>0</v>
      </c>
      <c r="D42" s="18">
        <f t="shared" si="11"/>
        <v>0</v>
      </c>
      <c r="E42" s="19"/>
      <c r="F42" s="18"/>
      <c r="G42" s="18"/>
      <c r="H42" s="19">
        <v>0</v>
      </c>
      <c r="I42" s="18">
        <f t="shared" si="18"/>
        <v>0</v>
      </c>
      <c r="J42" s="18"/>
      <c r="K42" s="19">
        <v>0</v>
      </c>
      <c r="L42" s="18">
        <v>0</v>
      </c>
      <c r="M42" s="18"/>
      <c r="N42" s="20">
        <f t="shared" si="12"/>
        <v>0</v>
      </c>
      <c r="O42" s="21">
        <f t="shared" si="13"/>
        <v>0</v>
      </c>
      <c r="P42" s="19">
        <v>0</v>
      </c>
      <c r="Q42" s="18">
        <f t="shared" si="19"/>
        <v>0</v>
      </c>
      <c r="R42" s="18"/>
      <c r="S42" s="19">
        <v>0</v>
      </c>
      <c r="T42" s="18">
        <v>0</v>
      </c>
      <c r="U42" s="18"/>
      <c r="V42" s="17">
        <v>0</v>
      </c>
      <c r="W42" s="18">
        <v>0</v>
      </c>
      <c r="X42" s="18"/>
      <c r="Y42" s="17">
        <v>0</v>
      </c>
      <c r="Z42" s="18">
        <v>0</v>
      </c>
      <c r="AA42" s="17">
        <f t="shared" si="16"/>
        <v>0</v>
      </c>
      <c r="AB42" s="17">
        <f t="shared" si="17"/>
        <v>0</v>
      </c>
      <c r="AC42" s="20">
        <f t="shared" si="14"/>
        <v>0</v>
      </c>
      <c r="AD42" s="21">
        <f t="shared" si="15"/>
        <v>0</v>
      </c>
    </row>
    <row r="43" spans="1:30" x14ac:dyDescent="0.25">
      <c r="A43" s="15">
        <v>9</v>
      </c>
      <c r="B43" s="16"/>
      <c r="C43" s="17">
        <f t="shared" si="10"/>
        <v>0</v>
      </c>
      <c r="D43" s="18">
        <f t="shared" si="11"/>
        <v>0</v>
      </c>
      <c r="E43" s="19"/>
      <c r="F43" s="18"/>
      <c r="G43" s="18"/>
      <c r="H43" s="19">
        <v>0</v>
      </c>
      <c r="I43" s="18">
        <f>H43/2</f>
        <v>0</v>
      </c>
      <c r="J43" s="18"/>
      <c r="K43" s="19">
        <v>0</v>
      </c>
      <c r="L43" s="18">
        <v>0</v>
      </c>
      <c r="M43" s="18"/>
      <c r="N43" s="20">
        <f t="shared" si="12"/>
        <v>0</v>
      </c>
      <c r="O43" s="21">
        <f t="shared" si="13"/>
        <v>0</v>
      </c>
      <c r="P43" s="19">
        <v>0</v>
      </c>
      <c r="Q43" s="18">
        <f>P43/2</f>
        <v>0</v>
      </c>
      <c r="R43" s="18"/>
      <c r="S43" s="19">
        <v>0</v>
      </c>
      <c r="T43" s="18">
        <v>0</v>
      </c>
      <c r="U43" s="18"/>
      <c r="V43" s="17">
        <v>0</v>
      </c>
      <c r="W43" s="18">
        <v>0</v>
      </c>
      <c r="X43" s="18"/>
      <c r="Y43" s="17">
        <v>0</v>
      </c>
      <c r="Z43" s="18">
        <v>0</v>
      </c>
      <c r="AA43" s="17">
        <f t="shared" si="16"/>
        <v>0</v>
      </c>
      <c r="AB43" s="17">
        <f t="shared" si="17"/>
        <v>0</v>
      </c>
      <c r="AC43" s="20">
        <f t="shared" si="14"/>
        <v>0</v>
      </c>
      <c r="AD43" s="21">
        <f t="shared" si="15"/>
        <v>0</v>
      </c>
    </row>
    <row r="44" spans="1:30" x14ac:dyDescent="0.25">
      <c r="A44" s="15">
        <v>10</v>
      </c>
      <c r="B44" s="25"/>
      <c r="C44" s="17">
        <f t="shared" si="10"/>
        <v>0</v>
      </c>
      <c r="D44" s="18">
        <f t="shared" si="11"/>
        <v>0</v>
      </c>
      <c r="E44" s="19"/>
      <c r="F44" s="18"/>
      <c r="G44" s="18"/>
      <c r="H44" s="19">
        <v>0</v>
      </c>
      <c r="I44" s="18">
        <v>0</v>
      </c>
      <c r="J44" s="18"/>
      <c r="K44" s="19">
        <v>0</v>
      </c>
      <c r="L44" s="18">
        <v>0</v>
      </c>
      <c r="M44" s="18"/>
      <c r="N44" s="20">
        <f t="shared" si="12"/>
        <v>0</v>
      </c>
      <c r="O44" s="21">
        <f t="shared" si="13"/>
        <v>0</v>
      </c>
      <c r="P44" s="19">
        <v>0</v>
      </c>
      <c r="Q44" s="18">
        <f>P44/2</f>
        <v>0</v>
      </c>
      <c r="R44" s="18"/>
      <c r="S44" s="19">
        <v>0</v>
      </c>
      <c r="T44" s="18">
        <v>0</v>
      </c>
      <c r="U44" s="18"/>
      <c r="V44" s="17">
        <v>0</v>
      </c>
      <c r="W44" s="18">
        <v>0</v>
      </c>
      <c r="X44" s="18"/>
      <c r="Y44" s="17">
        <v>0</v>
      </c>
      <c r="Z44" s="18">
        <v>0</v>
      </c>
      <c r="AA44" s="17">
        <f t="shared" si="16"/>
        <v>0</v>
      </c>
      <c r="AB44" s="17">
        <f t="shared" si="17"/>
        <v>0</v>
      </c>
      <c r="AC44" s="20">
        <f t="shared" si="14"/>
        <v>0</v>
      </c>
      <c r="AD44" s="21">
        <f t="shared" si="15"/>
        <v>0</v>
      </c>
    </row>
    <row r="45" spans="1:30" x14ac:dyDescent="0.25">
      <c r="A45" s="145" t="s">
        <v>17</v>
      </c>
      <c r="B45" s="147"/>
      <c r="C45" s="26">
        <f>SUM(C35:C44)</f>
        <v>2750</v>
      </c>
      <c r="D45" s="27">
        <f>SUM(D35:D44)</f>
        <v>1375</v>
      </c>
      <c r="E45" s="28">
        <f>SUM(E35:E44)</f>
        <v>1800</v>
      </c>
      <c r="F45" s="27">
        <f>SUM(F35:F44)</f>
        <v>900</v>
      </c>
      <c r="G45" s="27"/>
      <c r="H45" s="28">
        <f>SUM(H35:H44)</f>
        <v>100</v>
      </c>
      <c r="I45" s="27">
        <f>SUM(I35:I44)</f>
        <v>50</v>
      </c>
      <c r="J45" s="27"/>
      <c r="K45" s="28">
        <f>SUM(K35:K44)</f>
        <v>0</v>
      </c>
      <c r="L45" s="27">
        <f>SUM(L35:L44)</f>
        <v>0</v>
      </c>
      <c r="M45" s="27"/>
      <c r="N45" s="29">
        <f>SUM(N35:N43)</f>
        <v>4650</v>
      </c>
      <c r="O45" s="30">
        <f>SUM(O35:O43)</f>
        <v>2325</v>
      </c>
      <c r="P45" s="28">
        <f>SUM(P35:P44)</f>
        <v>100</v>
      </c>
      <c r="Q45" s="27">
        <f>SUM(Q35:Q44)</f>
        <v>50</v>
      </c>
      <c r="R45" s="27"/>
      <c r="S45" s="28">
        <f>SUM(S35:S44)</f>
        <v>0</v>
      </c>
      <c r="T45" s="27">
        <f>SUM(T35:T44)</f>
        <v>0</v>
      </c>
      <c r="U45" s="27"/>
      <c r="V45" s="28">
        <f>SUM(V35:V44)</f>
        <v>0</v>
      </c>
      <c r="W45" s="27">
        <f>SUM(W35:W44)</f>
        <v>0</v>
      </c>
      <c r="X45" s="27"/>
      <c r="Y45" s="28">
        <f>SUM(Y35:Y44)</f>
        <v>0</v>
      </c>
      <c r="Z45" s="27">
        <f>SUM(Z35:Z44)</f>
        <v>0</v>
      </c>
      <c r="AA45" s="31">
        <f>SUM(AA35:AA43)</f>
        <v>100</v>
      </c>
      <c r="AB45" s="27">
        <f>SUM(AB35:AB43)</f>
        <v>50</v>
      </c>
      <c r="AC45" s="29">
        <f>SUM(AC35:AC43)</f>
        <v>4550</v>
      </c>
      <c r="AD45" s="30">
        <f>SUM(AD35:AD43)</f>
        <v>2275</v>
      </c>
    </row>
    <row r="46" spans="1:30" x14ac:dyDescent="0.25">
      <c r="A46" s="32"/>
      <c r="B46" s="55"/>
      <c r="C46" s="122"/>
      <c r="D46" s="123"/>
      <c r="E46" s="28"/>
      <c r="F46" s="27"/>
      <c r="G46" s="27"/>
      <c r="H46" s="28"/>
      <c r="I46" s="27"/>
      <c r="J46" s="27"/>
      <c r="K46" s="28"/>
      <c r="L46" s="27"/>
      <c r="M46" s="27"/>
      <c r="N46" s="29"/>
      <c r="O46" s="30"/>
      <c r="P46" s="28"/>
      <c r="Q46" s="27"/>
      <c r="R46" s="27"/>
      <c r="S46" s="28"/>
      <c r="T46" s="27"/>
      <c r="U46" s="27"/>
      <c r="V46" s="28"/>
      <c r="W46" s="27"/>
      <c r="X46" s="27"/>
      <c r="Y46" s="28"/>
      <c r="Z46" s="27"/>
      <c r="AA46" s="31"/>
      <c r="AB46" s="27"/>
      <c r="AC46" s="29"/>
      <c r="AD46" s="30"/>
    </row>
    <row r="47" spans="1:30" x14ac:dyDescent="0.25">
      <c r="A47" s="145" t="s">
        <v>18</v>
      </c>
      <c r="B47" s="146"/>
      <c r="C47" s="146"/>
      <c r="D47" s="147"/>
      <c r="E47" s="34">
        <f>E19+E45</f>
        <v>4800</v>
      </c>
      <c r="F47" s="34">
        <f t="shared" ref="F47:AB47" si="20">F19+F45</f>
        <v>2400</v>
      </c>
      <c r="G47" s="34">
        <f t="shared" si="20"/>
        <v>0</v>
      </c>
      <c r="H47" s="34">
        <f t="shared" si="20"/>
        <v>600</v>
      </c>
      <c r="I47" s="34">
        <f t="shared" si="20"/>
        <v>300</v>
      </c>
      <c r="J47" s="34">
        <f t="shared" si="20"/>
        <v>0</v>
      </c>
      <c r="K47" s="34">
        <f t="shared" si="20"/>
        <v>0</v>
      </c>
      <c r="L47" s="34">
        <f t="shared" si="20"/>
        <v>0</v>
      </c>
      <c r="M47" s="34"/>
      <c r="N47" s="34">
        <f>E47+H47+K47</f>
        <v>5400</v>
      </c>
      <c r="O47" s="34">
        <f>F47+I47+L47</f>
        <v>2700</v>
      </c>
      <c r="P47" s="34">
        <f t="shared" si="20"/>
        <v>600</v>
      </c>
      <c r="Q47" s="34">
        <f t="shared" si="20"/>
        <v>300</v>
      </c>
      <c r="R47" s="34">
        <f t="shared" si="20"/>
        <v>0</v>
      </c>
      <c r="S47" s="34">
        <f t="shared" si="20"/>
        <v>250</v>
      </c>
      <c r="T47" s="34">
        <f t="shared" si="20"/>
        <v>125</v>
      </c>
      <c r="U47" s="34">
        <f t="shared" si="20"/>
        <v>0</v>
      </c>
      <c r="V47" s="34">
        <f t="shared" si="20"/>
        <v>0</v>
      </c>
      <c r="W47" s="34">
        <f t="shared" si="20"/>
        <v>0</v>
      </c>
      <c r="X47" s="34">
        <f t="shared" si="20"/>
        <v>0</v>
      </c>
      <c r="Y47" s="34">
        <f t="shared" si="20"/>
        <v>0</v>
      </c>
      <c r="Z47" s="34">
        <f t="shared" si="20"/>
        <v>0</v>
      </c>
      <c r="AA47" s="34">
        <f t="shared" si="20"/>
        <v>850</v>
      </c>
      <c r="AB47" s="34">
        <f t="shared" si="20"/>
        <v>425</v>
      </c>
      <c r="AC47" s="34">
        <f>N47-AA47</f>
        <v>4550</v>
      </c>
      <c r="AD47" s="34">
        <f>O47-AB47</f>
        <v>2275</v>
      </c>
    </row>
    <row r="48" spans="1:30" x14ac:dyDescent="0.25">
      <c r="A48" s="37"/>
      <c r="B48" s="37"/>
      <c r="C48" s="38"/>
      <c r="D48" s="39"/>
      <c r="E48" s="5"/>
      <c r="F48" s="40"/>
      <c r="G48" s="40"/>
      <c r="H48" s="41"/>
      <c r="I48" s="39"/>
      <c r="J48" s="39"/>
      <c r="K48" s="41"/>
      <c r="L48" s="39"/>
      <c r="M48" s="39"/>
      <c r="N48" s="42"/>
      <c r="O48" s="43"/>
      <c r="P48" s="41"/>
      <c r="Q48" s="39"/>
      <c r="R48" s="39"/>
      <c r="S48" s="41"/>
      <c r="T48" s="39"/>
      <c r="U48" s="39"/>
      <c r="V48" s="44"/>
      <c r="W48" s="39"/>
      <c r="X48" s="39"/>
      <c r="Y48" s="39"/>
      <c r="Z48" s="39"/>
      <c r="AA48" s="41"/>
      <c r="AB48" s="39"/>
      <c r="AC48" s="45"/>
      <c r="AD48" s="46"/>
    </row>
    <row r="49" spans="1:30" x14ac:dyDescent="0.25">
      <c r="A49" s="37"/>
      <c r="B49" s="37"/>
      <c r="C49" s="131" t="s">
        <v>98</v>
      </c>
      <c r="D49" s="39"/>
      <c r="E49" s="5"/>
      <c r="F49" s="40"/>
      <c r="G49" s="40"/>
      <c r="H49" s="41"/>
      <c r="I49" s="39"/>
      <c r="J49" s="39"/>
      <c r="K49" s="41"/>
      <c r="L49" s="7" t="s">
        <v>99</v>
      </c>
      <c r="M49" s="7"/>
      <c r="N49" s="42"/>
      <c r="O49" s="43"/>
      <c r="P49" s="41"/>
      <c r="Q49" s="39"/>
      <c r="R49" s="39"/>
      <c r="S49" s="41"/>
      <c r="T49" s="39"/>
      <c r="U49" s="39"/>
      <c r="V49" s="44"/>
      <c r="W49" s="39"/>
      <c r="X49" s="39"/>
      <c r="Y49" s="39"/>
      <c r="Z49" s="39"/>
      <c r="AA49" s="41"/>
      <c r="AB49" s="39"/>
      <c r="AC49" s="45"/>
      <c r="AD49" s="46"/>
    </row>
    <row r="50" spans="1:30" x14ac:dyDescent="0.25">
      <c r="A50" s="47"/>
      <c r="B50" s="47"/>
      <c r="C50" s="47"/>
      <c r="D50" s="48"/>
      <c r="E50" s="47"/>
      <c r="F50" s="48"/>
      <c r="G50" s="48"/>
      <c r="H50" s="47"/>
      <c r="I50" s="48"/>
      <c r="J50" s="48"/>
      <c r="K50" s="47"/>
      <c r="L50" t="s">
        <v>100</v>
      </c>
      <c r="N50" s="7"/>
      <c r="O50" s="49"/>
      <c r="P50" s="47"/>
      <c r="Q50" s="48"/>
      <c r="R50" s="48"/>
      <c r="S50" s="47"/>
      <c r="T50" s="48"/>
      <c r="U50" s="48"/>
      <c r="V50" s="47"/>
      <c r="W50" s="48"/>
      <c r="X50" s="48"/>
      <c r="Y50" s="48"/>
      <c r="Z50" s="48"/>
      <c r="AA50" s="47"/>
      <c r="AB50" s="47"/>
      <c r="AC50" s="7"/>
      <c r="AD50" s="7"/>
    </row>
    <row r="51" spans="1:30" x14ac:dyDescent="0.25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7"/>
      <c r="O51" s="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8" t="s">
        <v>19</v>
      </c>
      <c r="AD51" s="7"/>
    </row>
    <row r="52" spans="1:30" x14ac:dyDescent="0.25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7"/>
      <c r="O52" s="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8" t="s">
        <v>33</v>
      </c>
      <c r="AD52" s="7"/>
    </row>
    <row r="53" spans="1:30" x14ac:dyDescent="0.25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7"/>
      <c r="O53" s="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7"/>
      <c r="AD53" s="7"/>
    </row>
    <row r="54" spans="1:30" x14ac:dyDescent="0.25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7"/>
      <c r="O54" s="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8"/>
      <c r="AD54" s="7"/>
    </row>
    <row r="55" spans="1:30" x14ac:dyDescent="0.25">
      <c r="A55" s="1" t="s">
        <v>27</v>
      </c>
      <c r="B55" s="1"/>
      <c r="C55" s="2"/>
      <c r="D55" s="2" t="s">
        <v>31</v>
      </c>
      <c r="E55" s="3"/>
      <c r="F55" s="4"/>
      <c r="G55" s="4"/>
      <c r="H55" s="5"/>
      <c r="I55" s="3"/>
      <c r="J55" s="3"/>
      <c r="K55" s="5"/>
      <c r="L55" s="3"/>
      <c r="M55" s="3"/>
      <c r="N55" s="6"/>
      <c r="O55" s="7"/>
      <c r="P55" s="5"/>
      <c r="Q55" s="3"/>
      <c r="R55" s="3"/>
      <c r="S55" s="5"/>
      <c r="T55" s="3"/>
      <c r="U55" s="3"/>
      <c r="V55" s="5"/>
      <c r="W55" s="3"/>
      <c r="X55" s="3"/>
      <c r="Y55" s="3"/>
      <c r="Z55" s="3"/>
      <c r="AA55" s="5"/>
      <c r="AB55" s="3"/>
      <c r="AC55" s="6"/>
      <c r="AD55" s="8" t="s">
        <v>0</v>
      </c>
    </row>
    <row r="56" spans="1:30" x14ac:dyDescent="0.25">
      <c r="A56" s="1" t="s">
        <v>22</v>
      </c>
      <c r="B56" s="1"/>
      <c r="C56" s="2"/>
      <c r="D56" s="2"/>
      <c r="E56" s="3"/>
      <c r="F56" s="4"/>
      <c r="G56" s="4"/>
      <c r="H56" s="5"/>
      <c r="I56" s="3"/>
      <c r="J56" s="3"/>
      <c r="K56" s="5"/>
      <c r="L56" s="3"/>
      <c r="M56" s="3"/>
      <c r="N56" s="6"/>
      <c r="O56" s="9"/>
      <c r="P56" s="5"/>
      <c r="Q56" s="3"/>
      <c r="R56" s="3"/>
      <c r="S56" s="5"/>
      <c r="T56" s="3"/>
      <c r="U56" s="3"/>
      <c r="V56" s="5"/>
      <c r="W56" s="3"/>
      <c r="X56" s="3"/>
      <c r="Y56" s="3"/>
      <c r="Z56" s="3"/>
      <c r="AA56" s="5"/>
      <c r="AB56" s="3"/>
      <c r="AC56" s="6"/>
      <c r="AD56" s="9"/>
    </row>
    <row r="57" spans="1:30" ht="15" customHeight="1" x14ac:dyDescent="0.25">
      <c r="A57" s="141" t="s">
        <v>2</v>
      </c>
      <c r="B57" s="143" t="s">
        <v>3</v>
      </c>
      <c r="C57" s="136" t="s">
        <v>4</v>
      </c>
      <c r="D57" s="138"/>
      <c r="E57" s="134" t="s">
        <v>5</v>
      </c>
      <c r="F57" s="135"/>
      <c r="G57" s="53"/>
      <c r="H57" s="134" t="s">
        <v>6</v>
      </c>
      <c r="I57" s="149"/>
      <c r="J57" s="135"/>
      <c r="K57" s="134" t="s">
        <v>7</v>
      </c>
      <c r="L57" s="135"/>
      <c r="M57" s="124"/>
      <c r="N57" s="139" t="s">
        <v>8</v>
      </c>
      <c r="O57" s="140"/>
      <c r="P57" s="136" t="s">
        <v>44</v>
      </c>
      <c r="Q57" s="137"/>
      <c r="R57" s="138"/>
      <c r="S57" s="136" t="s">
        <v>10</v>
      </c>
      <c r="T57" s="137"/>
      <c r="U57" s="138"/>
      <c r="V57" s="136" t="s">
        <v>21</v>
      </c>
      <c r="W57" s="137"/>
      <c r="X57" s="138"/>
      <c r="Y57" s="134" t="s">
        <v>11</v>
      </c>
      <c r="Z57" s="135"/>
      <c r="AA57" s="134" t="s">
        <v>12</v>
      </c>
      <c r="AB57" s="135"/>
      <c r="AC57" s="139" t="s">
        <v>13</v>
      </c>
      <c r="AD57" s="140"/>
    </row>
    <row r="58" spans="1:30" ht="51" x14ac:dyDescent="0.25">
      <c r="A58" s="142"/>
      <c r="B58" s="144"/>
      <c r="C58" s="10" t="s">
        <v>14</v>
      </c>
      <c r="D58" s="11" t="s">
        <v>15</v>
      </c>
      <c r="E58" s="10" t="s">
        <v>14</v>
      </c>
      <c r="F58" s="11" t="s">
        <v>15</v>
      </c>
      <c r="G58" s="11"/>
      <c r="H58" s="10" t="s">
        <v>14</v>
      </c>
      <c r="I58" s="11" t="s">
        <v>15</v>
      </c>
      <c r="J58" s="51" t="s">
        <v>41</v>
      </c>
      <c r="K58" s="10" t="s">
        <v>14</v>
      </c>
      <c r="L58" s="11" t="s">
        <v>15</v>
      </c>
      <c r="M58" s="11"/>
      <c r="N58" s="12" t="s">
        <v>14</v>
      </c>
      <c r="O58" s="13" t="s">
        <v>15</v>
      </c>
      <c r="P58" s="10" t="s">
        <v>14</v>
      </c>
      <c r="Q58" s="11" t="s">
        <v>15</v>
      </c>
      <c r="R58" s="51" t="s">
        <v>40</v>
      </c>
      <c r="S58" s="10" t="s">
        <v>14</v>
      </c>
      <c r="T58" s="11" t="s">
        <v>15</v>
      </c>
      <c r="U58" s="51" t="s">
        <v>29</v>
      </c>
      <c r="V58" s="10" t="s">
        <v>14</v>
      </c>
      <c r="W58" s="11" t="s">
        <v>15</v>
      </c>
      <c r="X58" s="11" t="s">
        <v>28</v>
      </c>
      <c r="Y58" s="14" t="s">
        <v>14</v>
      </c>
      <c r="Z58" s="11" t="s">
        <v>15</v>
      </c>
      <c r="AA58" s="10" t="s">
        <v>14</v>
      </c>
      <c r="AB58" s="11" t="s">
        <v>15</v>
      </c>
      <c r="AC58" s="12" t="s">
        <v>14</v>
      </c>
      <c r="AD58" s="13" t="s">
        <v>15</v>
      </c>
    </row>
    <row r="59" spans="1:30" s="129" customFormat="1" ht="66" customHeight="1" x14ac:dyDescent="0.25">
      <c r="A59" s="127">
        <v>1</v>
      </c>
      <c r="B59" s="128">
        <v>2</v>
      </c>
      <c r="C59" s="127">
        <v>3</v>
      </c>
      <c r="D59" s="128">
        <v>4</v>
      </c>
      <c r="E59" s="127">
        <v>5</v>
      </c>
      <c r="F59" s="128">
        <v>6</v>
      </c>
      <c r="G59" s="127">
        <v>7</v>
      </c>
      <c r="H59" s="128">
        <v>8</v>
      </c>
      <c r="I59" s="127">
        <v>9</v>
      </c>
      <c r="J59" s="128">
        <v>10</v>
      </c>
      <c r="K59" s="127">
        <v>11</v>
      </c>
      <c r="L59" s="128">
        <v>12</v>
      </c>
      <c r="M59" s="128"/>
      <c r="N59" s="127" t="s">
        <v>92</v>
      </c>
      <c r="O59" s="128" t="s">
        <v>93</v>
      </c>
      <c r="P59" s="127">
        <v>15</v>
      </c>
      <c r="Q59" s="128">
        <v>16</v>
      </c>
      <c r="R59" s="127">
        <v>17</v>
      </c>
      <c r="S59" s="128">
        <v>18</v>
      </c>
      <c r="T59" s="127">
        <v>19</v>
      </c>
      <c r="U59" s="128">
        <v>20</v>
      </c>
      <c r="V59" s="127">
        <v>21</v>
      </c>
      <c r="W59" s="128">
        <v>22</v>
      </c>
      <c r="X59" s="127">
        <v>23</v>
      </c>
      <c r="Y59" s="128">
        <v>24</v>
      </c>
      <c r="Z59" s="127">
        <v>25</v>
      </c>
      <c r="AA59" s="128" t="s">
        <v>94</v>
      </c>
      <c r="AB59" s="127" t="s">
        <v>95</v>
      </c>
      <c r="AC59" s="128" t="s">
        <v>96</v>
      </c>
      <c r="AD59" s="127" t="s">
        <v>97</v>
      </c>
    </row>
    <row r="60" spans="1:30" x14ac:dyDescent="0.25">
      <c r="A60" s="15">
        <v>2</v>
      </c>
      <c r="B60" s="16" t="s">
        <v>24</v>
      </c>
      <c r="C60" s="17">
        <f t="shared" ref="C60:C68" si="21">AC36</f>
        <v>550</v>
      </c>
      <c r="D60" s="18">
        <f t="shared" ref="D60:D68" si="22">AD36</f>
        <v>275</v>
      </c>
      <c r="E60" s="19">
        <v>0</v>
      </c>
      <c r="F60" s="18">
        <f t="shared" ref="F60:F66" si="23">E60/2</f>
        <v>0</v>
      </c>
      <c r="G60" s="18"/>
      <c r="H60" s="19">
        <v>0</v>
      </c>
      <c r="I60" s="18">
        <f t="shared" ref="I60:I66" si="24">H60/2</f>
        <v>0</v>
      </c>
      <c r="J60" s="18"/>
      <c r="K60" s="19">
        <v>0</v>
      </c>
      <c r="L60" s="18">
        <v>0</v>
      </c>
      <c r="M60" s="18"/>
      <c r="N60" s="20">
        <f t="shared" ref="N60:N68" si="25">C60+E60+H60+K60</f>
        <v>550</v>
      </c>
      <c r="O60" s="21">
        <f t="shared" ref="O60:O68" si="26">D60+F60+I60+L60</f>
        <v>275</v>
      </c>
      <c r="P60" s="19">
        <v>0</v>
      </c>
      <c r="Q60" s="18">
        <f t="shared" ref="Q60:Q65" si="27">P60/2</f>
        <v>0</v>
      </c>
      <c r="R60" s="18"/>
      <c r="S60" s="19">
        <v>0</v>
      </c>
      <c r="T60" s="18">
        <v>0</v>
      </c>
      <c r="U60" s="18"/>
      <c r="V60" s="19">
        <v>0</v>
      </c>
      <c r="W60" s="18">
        <v>0</v>
      </c>
      <c r="X60" s="18"/>
      <c r="Y60" s="19">
        <v>0</v>
      </c>
      <c r="Z60" s="18">
        <v>0</v>
      </c>
      <c r="AA60" s="17">
        <f t="shared" ref="AA60:AA68" si="28">P60+S60+V60+Y60</f>
        <v>0</v>
      </c>
      <c r="AB60" s="17">
        <f t="shared" ref="AB60:AB68" si="29">Q60+T60+W60+Z60</f>
        <v>0</v>
      </c>
      <c r="AC60" s="20">
        <f t="shared" ref="AC60:AC68" si="30">N60-AA60</f>
        <v>550</v>
      </c>
      <c r="AD60" s="21">
        <f t="shared" ref="AD60:AD68" si="31">O60-AB60</f>
        <v>275</v>
      </c>
    </row>
    <row r="61" spans="1:30" x14ac:dyDescent="0.25">
      <c r="A61" s="15">
        <v>3</v>
      </c>
      <c r="B61" s="16" t="s">
        <v>25</v>
      </c>
      <c r="C61" s="17">
        <f t="shared" si="21"/>
        <v>1450</v>
      </c>
      <c r="D61" s="18">
        <f t="shared" si="22"/>
        <v>725</v>
      </c>
      <c r="E61" s="19">
        <v>0</v>
      </c>
      <c r="F61" s="18">
        <f t="shared" si="23"/>
        <v>0</v>
      </c>
      <c r="G61" s="18"/>
      <c r="H61" s="19">
        <v>0</v>
      </c>
      <c r="I61" s="18">
        <f t="shared" si="24"/>
        <v>0</v>
      </c>
      <c r="J61" s="18"/>
      <c r="K61" s="19">
        <v>0</v>
      </c>
      <c r="L61" s="18">
        <v>0</v>
      </c>
      <c r="M61" s="18"/>
      <c r="N61" s="20">
        <f t="shared" si="25"/>
        <v>1450</v>
      </c>
      <c r="O61" s="21">
        <f t="shared" si="26"/>
        <v>725</v>
      </c>
      <c r="P61" s="19">
        <v>0</v>
      </c>
      <c r="Q61" s="18">
        <f t="shared" si="27"/>
        <v>0</v>
      </c>
      <c r="R61" s="18"/>
      <c r="S61" s="19">
        <v>0</v>
      </c>
      <c r="T61" s="18">
        <v>0</v>
      </c>
      <c r="U61" s="18"/>
      <c r="V61" s="19">
        <v>0</v>
      </c>
      <c r="W61" s="18">
        <v>0</v>
      </c>
      <c r="X61" s="18"/>
      <c r="Y61" s="19">
        <v>0</v>
      </c>
      <c r="Z61" s="18">
        <v>0</v>
      </c>
      <c r="AA61" s="17">
        <f t="shared" si="28"/>
        <v>0</v>
      </c>
      <c r="AB61" s="17">
        <f t="shared" si="29"/>
        <v>0</v>
      </c>
      <c r="AC61" s="20">
        <f t="shared" si="30"/>
        <v>1450</v>
      </c>
      <c r="AD61" s="21">
        <f t="shared" si="31"/>
        <v>725</v>
      </c>
    </row>
    <row r="62" spans="1:30" x14ac:dyDescent="0.25">
      <c r="A62" s="15">
        <v>4</v>
      </c>
      <c r="B62" s="16" t="s">
        <v>26</v>
      </c>
      <c r="C62" s="17">
        <f t="shared" si="21"/>
        <v>1000</v>
      </c>
      <c r="D62" s="18">
        <f t="shared" si="22"/>
        <v>500</v>
      </c>
      <c r="E62" s="19">
        <v>0</v>
      </c>
      <c r="F62" s="18">
        <f t="shared" si="23"/>
        <v>0</v>
      </c>
      <c r="G62" s="18"/>
      <c r="H62" s="19">
        <v>0</v>
      </c>
      <c r="I62" s="18">
        <f t="shared" si="24"/>
        <v>0</v>
      </c>
      <c r="J62" s="18"/>
      <c r="K62" s="19">
        <v>0</v>
      </c>
      <c r="L62" s="18">
        <v>0</v>
      </c>
      <c r="M62" s="18"/>
      <c r="N62" s="20">
        <f t="shared" si="25"/>
        <v>1000</v>
      </c>
      <c r="O62" s="21">
        <f t="shared" si="26"/>
        <v>500</v>
      </c>
      <c r="P62" s="19">
        <v>0</v>
      </c>
      <c r="Q62" s="18">
        <f t="shared" si="27"/>
        <v>0</v>
      </c>
      <c r="R62" s="18"/>
      <c r="S62" s="19">
        <v>0</v>
      </c>
      <c r="T62" s="18">
        <v>0</v>
      </c>
      <c r="U62" s="18"/>
      <c r="V62" s="19">
        <v>0</v>
      </c>
      <c r="W62" s="18">
        <v>0</v>
      </c>
      <c r="X62" s="18"/>
      <c r="Y62" s="19">
        <v>0</v>
      </c>
      <c r="Z62" s="18">
        <v>0</v>
      </c>
      <c r="AA62" s="17">
        <f t="shared" si="28"/>
        <v>0</v>
      </c>
      <c r="AB62" s="17">
        <f t="shared" si="29"/>
        <v>0</v>
      </c>
      <c r="AC62" s="20">
        <f t="shared" si="30"/>
        <v>1000</v>
      </c>
      <c r="AD62" s="21">
        <f t="shared" si="31"/>
        <v>500</v>
      </c>
    </row>
    <row r="63" spans="1:30" x14ac:dyDescent="0.25">
      <c r="A63" s="15">
        <v>5</v>
      </c>
      <c r="B63" s="16"/>
      <c r="C63" s="17">
        <f t="shared" si="21"/>
        <v>0</v>
      </c>
      <c r="D63" s="18">
        <f t="shared" si="22"/>
        <v>0</v>
      </c>
      <c r="E63" s="19">
        <v>0</v>
      </c>
      <c r="F63" s="18">
        <f t="shared" si="23"/>
        <v>0</v>
      </c>
      <c r="G63" s="18"/>
      <c r="H63" s="19">
        <v>0</v>
      </c>
      <c r="I63" s="18">
        <f t="shared" si="24"/>
        <v>0</v>
      </c>
      <c r="J63" s="18"/>
      <c r="K63" s="19">
        <v>0</v>
      </c>
      <c r="L63" s="18">
        <v>0</v>
      </c>
      <c r="M63" s="18"/>
      <c r="N63" s="20">
        <f t="shared" si="25"/>
        <v>0</v>
      </c>
      <c r="O63" s="21">
        <f t="shared" si="26"/>
        <v>0</v>
      </c>
      <c r="P63" s="19">
        <v>0</v>
      </c>
      <c r="Q63" s="18">
        <f t="shared" si="27"/>
        <v>0</v>
      </c>
      <c r="R63" s="18"/>
      <c r="S63" s="19">
        <v>0</v>
      </c>
      <c r="T63" s="18">
        <v>0</v>
      </c>
      <c r="U63" s="18"/>
      <c r="V63" s="19">
        <v>0</v>
      </c>
      <c r="W63" s="18">
        <v>0</v>
      </c>
      <c r="X63" s="18"/>
      <c r="Y63" s="19">
        <v>0</v>
      </c>
      <c r="Z63" s="18">
        <v>0</v>
      </c>
      <c r="AA63" s="17">
        <f t="shared" si="28"/>
        <v>0</v>
      </c>
      <c r="AB63" s="17">
        <f t="shared" si="29"/>
        <v>0</v>
      </c>
      <c r="AC63" s="20">
        <f t="shared" si="30"/>
        <v>0</v>
      </c>
      <c r="AD63" s="21">
        <f t="shared" si="31"/>
        <v>0</v>
      </c>
    </row>
    <row r="64" spans="1:30" x14ac:dyDescent="0.25">
      <c r="A64" s="15">
        <v>6</v>
      </c>
      <c r="B64" s="16"/>
      <c r="C64" s="17">
        <f t="shared" si="21"/>
        <v>0</v>
      </c>
      <c r="D64" s="18">
        <f t="shared" si="22"/>
        <v>0</v>
      </c>
      <c r="E64" s="19">
        <v>0</v>
      </c>
      <c r="F64" s="18">
        <f t="shared" si="23"/>
        <v>0</v>
      </c>
      <c r="G64" s="18"/>
      <c r="H64" s="19">
        <v>0</v>
      </c>
      <c r="I64" s="18">
        <f t="shared" si="24"/>
        <v>0</v>
      </c>
      <c r="J64" s="18"/>
      <c r="K64" s="19">
        <v>0</v>
      </c>
      <c r="L64" s="18">
        <v>0</v>
      </c>
      <c r="M64" s="18"/>
      <c r="N64" s="20">
        <f t="shared" si="25"/>
        <v>0</v>
      </c>
      <c r="O64" s="21">
        <f t="shared" si="26"/>
        <v>0</v>
      </c>
      <c r="P64" s="19">
        <v>0</v>
      </c>
      <c r="Q64" s="18">
        <f t="shared" si="27"/>
        <v>0</v>
      </c>
      <c r="R64" s="18"/>
      <c r="S64" s="19">
        <v>0</v>
      </c>
      <c r="T64" s="18">
        <v>0</v>
      </c>
      <c r="U64" s="18"/>
      <c r="V64" s="19">
        <v>0</v>
      </c>
      <c r="W64" s="18">
        <v>0</v>
      </c>
      <c r="X64" s="18"/>
      <c r="Y64" s="19">
        <v>0</v>
      </c>
      <c r="Z64" s="18">
        <v>0</v>
      </c>
      <c r="AA64" s="17">
        <f t="shared" si="28"/>
        <v>0</v>
      </c>
      <c r="AB64" s="17">
        <f t="shared" si="29"/>
        <v>0</v>
      </c>
      <c r="AC64" s="20">
        <f t="shared" si="30"/>
        <v>0</v>
      </c>
      <c r="AD64" s="21">
        <f t="shared" si="31"/>
        <v>0</v>
      </c>
    </row>
    <row r="65" spans="1:30" x14ac:dyDescent="0.25">
      <c r="A65" s="15">
        <v>7</v>
      </c>
      <c r="B65" s="16"/>
      <c r="C65" s="17">
        <f t="shared" si="21"/>
        <v>0</v>
      </c>
      <c r="D65" s="18">
        <f t="shared" si="22"/>
        <v>0</v>
      </c>
      <c r="E65" s="19">
        <v>0</v>
      </c>
      <c r="F65" s="18">
        <f t="shared" si="23"/>
        <v>0</v>
      </c>
      <c r="G65" s="18"/>
      <c r="H65" s="19">
        <v>0</v>
      </c>
      <c r="I65" s="18">
        <f t="shared" si="24"/>
        <v>0</v>
      </c>
      <c r="J65" s="18"/>
      <c r="K65" s="19">
        <v>0</v>
      </c>
      <c r="L65" s="18">
        <v>0</v>
      </c>
      <c r="M65" s="18"/>
      <c r="N65" s="20">
        <f t="shared" si="25"/>
        <v>0</v>
      </c>
      <c r="O65" s="21">
        <f t="shared" si="26"/>
        <v>0</v>
      </c>
      <c r="P65" s="19">
        <v>0</v>
      </c>
      <c r="Q65" s="18">
        <f t="shared" si="27"/>
        <v>0</v>
      </c>
      <c r="R65" s="18"/>
      <c r="S65" s="19">
        <v>0</v>
      </c>
      <c r="T65" s="18">
        <v>0</v>
      </c>
      <c r="U65" s="18"/>
      <c r="V65" s="19">
        <v>0</v>
      </c>
      <c r="W65" s="18">
        <v>0</v>
      </c>
      <c r="X65" s="18"/>
      <c r="Y65" s="19">
        <v>0</v>
      </c>
      <c r="Z65" s="18">
        <v>0</v>
      </c>
      <c r="AA65" s="17">
        <f t="shared" si="28"/>
        <v>0</v>
      </c>
      <c r="AB65" s="17">
        <f t="shared" si="29"/>
        <v>0</v>
      </c>
      <c r="AC65" s="20">
        <f t="shared" si="30"/>
        <v>0</v>
      </c>
      <c r="AD65" s="21">
        <f t="shared" si="31"/>
        <v>0</v>
      </c>
    </row>
    <row r="66" spans="1:30" x14ac:dyDescent="0.25">
      <c r="A66" s="15">
        <v>8</v>
      </c>
      <c r="B66" s="16"/>
      <c r="C66" s="17">
        <f t="shared" si="21"/>
        <v>0</v>
      </c>
      <c r="D66" s="18">
        <f t="shared" si="22"/>
        <v>0</v>
      </c>
      <c r="E66" s="19">
        <v>0</v>
      </c>
      <c r="F66" s="18">
        <f t="shared" si="23"/>
        <v>0</v>
      </c>
      <c r="G66" s="18"/>
      <c r="H66" s="19">
        <v>0</v>
      </c>
      <c r="I66" s="18">
        <f t="shared" si="24"/>
        <v>0</v>
      </c>
      <c r="J66" s="18"/>
      <c r="K66" s="19">
        <v>0</v>
      </c>
      <c r="L66" s="18">
        <v>0</v>
      </c>
      <c r="M66" s="18"/>
      <c r="N66" s="20">
        <f t="shared" si="25"/>
        <v>0</v>
      </c>
      <c r="O66" s="21">
        <f t="shared" si="26"/>
        <v>0</v>
      </c>
      <c r="P66" s="19">
        <v>0</v>
      </c>
      <c r="Q66" s="18">
        <f>P66/2</f>
        <v>0</v>
      </c>
      <c r="R66" s="18"/>
      <c r="S66" s="19">
        <v>0</v>
      </c>
      <c r="T66" s="18">
        <v>0</v>
      </c>
      <c r="U66" s="18"/>
      <c r="V66" s="17">
        <v>0</v>
      </c>
      <c r="W66" s="18">
        <v>0</v>
      </c>
      <c r="X66" s="18"/>
      <c r="Y66" s="17">
        <f t="shared" ref="Y66:Z68" si="32">SUM(Y59:Y65)</f>
        <v>24</v>
      </c>
      <c r="Z66" s="18">
        <f t="shared" si="32"/>
        <v>25</v>
      </c>
      <c r="AA66" s="17">
        <f t="shared" si="28"/>
        <v>24</v>
      </c>
      <c r="AB66" s="17">
        <f t="shared" si="29"/>
        <v>25</v>
      </c>
      <c r="AC66" s="20">
        <f t="shared" si="30"/>
        <v>-24</v>
      </c>
      <c r="AD66" s="21">
        <f t="shared" si="31"/>
        <v>-25</v>
      </c>
    </row>
    <row r="67" spans="1:30" x14ac:dyDescent="0.25">
      <c r="A67" s="15">
        <v>9</v>
      </c>
      <c r="B67" s="25"/>
      <c r="C67" s="17">
        <f t="shared" si="21"/>
        <v>0</v>
      </c>
      <c r="D67" s="18">
        <f t="shared" si="22"/>
        <v>0</v>
      </c>
      <c r="E67" s="19">
        <v>0</v>
      </c>
      <c r="F67" s="18">
        <f>E67/2</f>
        <v>0</v>
      </c>
      <c r="G67" s="18"/>
      <c r="H67" s="19">
        <v>0</v>
      </c>
      <c r="I67" s="18">
        <f>H67/2</f>
        <v>0</v>
      </c>
      <c r="J67" s="18"/>
      <c r="K67" s="19">
        <v>0</v>
      </c>
      <c r="L67" s="18">
        <v>0</v>
      </c>
      <c r="M67" s="18"/>
      <c r="N67" s="20">
        <f t="shared" si="25"/>
        <v>0</v>
      </c>
      <c r="O67" s="21">
        <f t="shared" si="26"/>
        <v>0</v>
      </c>
      <c r="P67" s="19">
        <v>0</v>
      </c>
      <c r="Q67" s="18">
        <f>P67/2</f>
        <v>0</v>
      </c>
      <c r="R67" s="18"/>
      <c r="S67" s="19">
        <v>0</v>
      </c>
      <c r="T67" s="18">
        <v>0</v>
      </c>
      <c r="U67" s="18"/>
      <c r="V67" s="17">
        <v>0</v>
      </c>
      <c r="W67" s="18">
        <v>0</v>
      </c>
      <c r="X67" s="18"/>
      <c r="Y67" s="17">
        <f t="shared" si="32"/>
        <v>24</v>
      </c>
      <c r="Z67" s="18">
        <f t="shared" si="32"/>
        <v>25</v>
      </c>
      <c r="AA67" s="17">
        <f t="shared" si="28"/>
        <v>24</v>
      </c>
      <c r="AB67" s="17">
        <f t="shared" si="29"/>
        <v>25</v>
      </c>
      <c r="AC67" s="20">
        <f t="shared" si="30"/>
        <v>-24</v>
      </c>
      <c r="AD67" s="21">
        <f t="shared" si="31"/>
        <v>-25</v>
      </c>
    </row>
    <row r="68" spans="1:30" x14ac:dyDescent="0.25">
      <c r="A68" s="15">
        <v>10</v>
      </c>
      <c r="B68" s="25"/>
      <c r="C68" s="17">
        <f t="shared" si="21"/>
        <v>0</v>
      </c>
      <c r="D68" s="18">
        <f t="shared" si="22"/>
        <v>0</v>
      </c>
      <c r="E68" s="19">
        <v>0</v>
      </c>
      <c r="F68" s="18">
        <f>E68/2</f>
        <v>0</v>
      </c>
      <c r="G68" s="18"/>
      <c r="H68" s="19">
        <v>0</v>
      </c>
      <c r="I68" s="18">
        <f>H68/2</f>
        <v>0</v>
      </c>
      <c r="J68" s="18"/>
      <c r="K68" s="19">
        <v>0</v>
      </c>
      <c r="L68" s="18">
        <v>0</v>
      </c>
      <c r="M68" s="18"/>
      <c r="N68" s="20">
        <f t="shared" si="25"/>
        <v>0</v>
      </c>
      <c r="O68" s="21">
        <f t="shared" si="26"/>
        <v>0</v>
      </c>
      <c r="P68" s="19">
        <v>0</v>
      </c>
      <c r="Q68" s="18">
        <f>P68/2</f>
        <v>0</v>
      </c>
      <c r="R68" s="18"/>
      <c r="S68" s="19">
        <v>0</v>
      </c>
      <c r="T68" s="18">
        <v>0</v>
      </c>
      <c r="U68" s="18"/>
      <c r="V68" s="17">
        <v>0</v>
      </c>
      <c r="W68" s="18">
        <v>0</v>
      </c>
      <c r="X68" s="18"/>
      <c r="Y68" s="17">
        <f t="shared" si="32"/>
        <v>48</v>
      </c>
      <c r="Z68" s="18">
        <f t="shared" si="32"/>
        <v>50</v>
      </c>
      <c r="AA68" s="17">
        <f t="shared" si="28"/>
        <v>48</v>
      </c>
      <c r="AB68" s="17">
        <f t="shared" si="29"/>
        <v>50</v>
      </c>
      <c r="AC68" s="20">
        <f t="shared" si="30"/>
        <v>-48</v>
      </c>
      <c r="AD68" s="21">
        <f t="shared" si="31"/>
        <v>-50</v>
      </c>
    </row>
    <row r="69" spans="1:30" x14ac:dyDescent="0.25">
      <c r="A69" s="145" t="s">
        <v>17</v>
      </c>
      <c r="B69" s="147"/>
      <c r="C69" s="26">
        <f>SUM(C59:C68)</f>
        <v>3003</v>
      </c>
      <c r="D69" s="27">
        <f>SUM(D59:D68)</f>
        <v>1504</v>
      </c>
      <c r="E69" s="28">
        <f>SUM(E59:E68)</f>
        <v>5</v>
      </c>
      <c r="F69" s="27">
        <f>SUM(F59:F68)</f>
        <v>6</v>
      </c>
      <c r="G69" s="27"/>
      <c r="H69" s="28">
        <f>SUM(H59:H68)</f>
        <v>8</v>
      </c>
      <c r="I69" s="27">
        <f>SUM(I59:I68)</f>
        <v>9</v>
      </c>
      <c r="J69" s="27"/>
      <c r="K69" s="28">
        <f>SUM(K59:K68)</f>
        <v>11</v>
      </c>
      <c r="L69" s="27">
        <f>SUM(L59:L68)</f>
        <v>12</v>
      </c>
      <c r="M69" s="27"/>
      <c r="N69" s="29">
        <f>SUM(N59:N67)</f>
        <v>3000</v>
      </c>
      <c r="O69" s="30">
        <f>SUM(O59:O67)</f>
        <v>1500</v>
      </c>
      <c r="P69" s="28">
        <f>SUM(P59:P68)</f>
        <v>15</v>
      </c>
      <c r="Q69" s="27">
        <f>SUM(Q59:Q68)</f>
        <v>16</v>
      </c>
      <c r="R69" s="27"/>
      <c r="S69" s="28">
        <f>SUM(S59:S68)</f>
        <v>18</v>
      </c>
      <c r="T69" s="27">
        <f>SUM(T59:T68)</f>
        <v>19</v>
      </c>
      <c r="U69" s="27"/>
      <c r="V69" s="28">
        <f>SUM(V59:V68)</f>
        <v>21</v>
      </c>
      <c r="W69" s="27">
        <f>SUM(W59:W68)</f>
        <v>22</v>
      </c>
      <c r="X69" s="27"/>
      <c r="Y69" s="28">
        <f>SUM(Y59:Y68)</f>
        <v>120</v>
      </c>
      <c r="Z69" s="27">
        <f>SUM(Z59:Z68)</f>
        <v>125</v>
      </c>
      <c r="AA69" s="31">
        <f>SUM(AA59:AA67)</f>
        <v>48</v>
      </c>
      <c r="AB69" s="27">
        <f>SUM(AB59:AB67)</f>
        <v>50</v>
      </c>
      <c r="AC69" s="29">
        <f>SUM(AC59:AC67)</f>
        <v>2952</v>
      </c>
      <c r="AD69" s="30">
        <f>SUM(AD59:AD67)</f>
        <v>1450</v>
      </c>
    </row>
    <row r="70" spans="1:30" x14ac:dyDescent="0.25">
      <c r="A70" s="145" t="s">
        <v>18</v>
      </c>
      <c r="B70" s="147"/>
      <c r="C70" s="26"/>
      <c r="D70" s="27"/>
      <c r="E70" s="34">
        <f>E47+E69</f>
        <v>4805</v>
      </c>
      <c r="F70" s="27">
        <f>F47+F69</f>
        <v>2406</v>
      </c>
      <c r="G70" s="27"/>
      <c r="H70" s="34">
        <f>H47+H69</f>
        <v>608</v>
      </c>
      <c r="I70" s="27">
        <f>I47+I69</f>
        <v>309</v>
      </c>
      <c r="J70" s="27"/>
      <c r="K70" s="34">
        <f>K47+K69</f>
        <v>11</v>
      </c>
      <c r="L70" s="27">
        <f>L47+L69</f>
        <v>12</v>
      </c>
      <c r="M70" s="27"/>
      <c r="N70" s="35">
        <f>E70+H70+K70</f>
        <v>5424</v>
      </c>
      <c r="O70" s="30">
        <f>F70+I70+L70</f>
        <v>2727</v>
      </c>
      <c r="P70" s="34">
        <f>P47+P69</f>
        <v>615</v>
      </c>
      <c r="Q70" s="27">
        <f>Q47+Q69</f>
        <v>316</v>
      </c>
      <c r="R70" s="27"/>
      <c r="S70" s="34">
        <f>S47+S69</f>
        <v>268</v>
      </c>
      <c r="T70" s="27">
        <f>T47+T69</f>
        <v>144</v>
      </c>
      <c r="U70" s="27"/>
      <c r="V70" s="34">
        <f>V47+V69</f>
        <v>21</v>
      </c>
      <c r="W70" s="27">
        <f>W47+W69</f>
        <v>22</v>
      </c>
      <c r="X70" s="27"/>
      <c r="Y70" s="34">
        <f>Y47+Y69</f>
        <v>120</v>
      </c>
      <c r="Z70" s="27">
        <f>Z47+Z69</f>
        <v>125</v>
      </c>
      <c r="AA70" s="34">
        <f>AA47+AA69</f>
        <v>898</v>
      </c>
      <c r="AB70" s="27">
        <f>AB47+AB69</f>
        <v>475</v>
      </c>
      <c r="AC70" s="36">
        <f>N70-AA70</f>
        <v>4526</v>
      </c>
      <c r="AD70" s="30">
        <f>O70-AB70</f>
        <v>2252</v>
      </c>
    </row>
  </sheetData>
  <mergeCells count="48">
    <mergeCell ref="H57:J57"/>
    <mergeCell ref="P32:R32"/>
    <mergeCell ref="P4:R4"/>
    <mergeCell ref="P57:R57"/>
    <mergeCell ref="K57:L57"/>
    <mergeCell ref="N32:O32"/>
    <mergeCell ref="B21:O22"/>
    <mergeCell ref="K4:M4"/>
    <mergeCell ref="J1:O1"/>
    <mergeCell ref="AC57:AD57"/>
    <mergeCell ref="A69:B69"/>
    <mergeCell ref="A70:B70"/>
    <mergeCell ref="V4:X4"/>
    <mergeCell ref="S4:U4"/>
    <mergeCell ref="E4:G4"/>
    <mergeCell ref="E32:G32"/>
    <mergeCell ref="H4:J4"/>
    <mergeCell ref="H32:J32"/>
    <mergeCell ref="N57:O57"/>
    <mergeCell ref="Y57:Z57"/>
    <mergeCell ref="V57:X57"/>
    <mergeCell ref="AA32:AB32"/>
    <mergeCell ref="AC32:AD32"/>
    <mergeCell ref="A45:B45"/>
    <mergeCell ref="S32:U32"/>
    <mergeCell ref="A4:A5"/>
    <mergeCell ref="B4:B5"/>
    <mergeCell ref="C4:D4"/>
    <mergeCell ref="AA57:AB57"/>
    <mergeCell ref="S57:U57"/>
    <mergeCell ref="A47:D47"/>
    <mergeCell ref="A57:A58"/>
    <mergeCell ref="B57:B58"/>
    <mergeCell ref="C57:D57"/>
    <mergeCell ref="E57:F57"/>
    <mergeCell ref="A17:B17"/>
    <mergeCell ref="A19:B19"/>
    <mergeCell ref="A32:A33"/>
    <mergeCell ref="B32:B33"/>
    <mergeCell ref="C32:D32"/>
    <mergeCell ref="C25:E25"/>
    <mergeCell ref="Y32:Z32"/>
    <mergeCell ref="V32:X32"/>
    <mergeCell ref="AA4:AB4"/>
    <mergeCell ref="AC4:AD4"/>
    <mergeCell ref="K32:L32"/>
    <mergeCell ref="N4:O4"/>
    <mergeCell ref="Y4:Z4"/>
  </mergeCells>
  <pageMargins left="0.7" right="0.7" top="0.75" bottom="0.75" header="0.3" footer="0.3"/>
  <pageSetup paperSize="9" scale="78" orientation="landscape" verticalDpi="0" r:id="rId1"/>
  <rowBreaks count="3" manualBreakCount="3">
    <brk id="25" max="28" man="1"/>
    <brk id="28" max="16383" man="1"/>
    <brk id="53" max="16383" man="1"/>
  </rowBreaks>
  <colBreaks count="1" manualBreakCount="1">
    <brk id="15" max="7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AB74B-2267-4FEF-84EA-D965D8869DAB}">
  <sheetPr>
    <pageSetUpPr fitToPage="1"/>
  </sheetPr>
  <dimension ref="A1:J35"/>
  <sheetViews>
    <sheetView view="pageLayout" zoomScaleNormal="100" workbookViewId="0">
      <selection activeCell="J53" sqref="A1:J53"/>
    </sheetView>
  </sheetViews>
  <sheetFormatPr defaultRowHeight="15" x14ac:dyDescent="0.25"/>
  <cols>
    <col min="8" max="8" width="10.7109375" customWidth="1"/>
    <col min="10" max="10" width="11.28515625" bestFit="1" customWidth="1"/>
  </cols>
  <sheetData>
    <row r="1" spans="1:10" ht="17.25" x14ac:dyDescent="0.35">
      <c r="A1" s="56" t="s">
        <v>64</v>
      </c>
      <c r="B1" s="57"/>
      <c r="C1" s="57"/>
      <c r="D1" s="58"/>
      <c r="E1" s="58"/>
      <c r="F1" s="56"/>
      <c r="G1" s="59"/>
      <c r="H1" s="153" t="s">
        <v>54</v>
      </c>
      <c r="I1" s="153"/>
      <c r="J1" s="153"/>
    </row>
    <row r="2" spans="1:10" ht="17.25" x14ac:dyDescent="0.35">
      <c r="A2" s="57"/>
      <c r="B2" s="56"/>
      <c r="C2" s="56"/>
      <c r="D2" s="58"/>
      <c r="E2" s="58" t="s">
        <v>55</v>
      </c>
      <c r="F2" s="56"/>
      <c r="G2" s="59"/>
      <c r="H2" s="60"/>
      <c r="I2" s="60"/>
      <c r="J2" s="60"/>
    </row>
    <row r="3" spans="1:10" ht="17.25" x14ac:dyDescent="0.35">
      <c r="A3" s="56" t="s">
        <v>66</v>
      </c>
      <c r="B3" s="57"/>
      <c r="C3" s="57"/>
      <c r="D3" s="58"/>
      <c r="E3" s="58"/>
      <c r="F3" s="56"/>
      <c r="G3" s="59"/>
      <c r="H3" s="61"/>
      <c r="I3" s="59"/>
      <c r="J3" s="62"/>
    </row>
    <row r="4" spans="1:10" x14ac:dyDescent="0.25">
      <c r="A4" s="154" t="s">
        <v>2</v>
      </c>
      <c r="B4" s="154" t="s">
        <v>56</v>
      </c>
      <c r="C4" s="157" t="s">
        <v>102</v>
      </c>
      <c r="D4" s="154" t="s">
        <v>57</v>
      </c>
      <c r="E4" s="154" t="s">
        <v>58</v>
      </c>
      <c r="F4" s="154" t="s">
        <v>59</v>
      </c>
      <c r="G4" s="155" t="s">
        <v>60</v>
      </c>
      <c r="H4" s="155"/>
      <c r="I4" s="156" t="s">
        <v>61</v>
      </c>
      <c r="J4" s="156"/>
    </row>
    <row r="5" spans="1:10" x14ac:dyDescent="0.25">
      <c r="A5" s="154"/>
      <c r="B5" s="154"/>
      <c r="C5" s="158"/>
      <c r="D5" s="154"/>
      <c r="E5" s="154"/>
      <c r="F5" s="154"/>
      <c r="G5" s="63" t="s">
        <v>14</v>
      </c>
      <c r="H5" s="64" t="s">
        <v>15</v>
      </c>
      <c r="I5" s="63" t="s">
        <v>14</v>
      </c>
      <c r="J5" s="64" t="s">
        <v>15</v>
      </c>
    </row>
    <row r="6" spans="1:10" x14ac:dyDescent="0.25">
      <c r="A6" s="125">
        <v>1</v>
      </c>
      <c r="B6" s="125">
        <v>2</v>
      </c>
      <c r="C6" s="132">
        <v>3</v>
      </c>
      <c r="D6" s="125">
        <v>4</v>
      </c>
      <c r="E6" s="125">
        <v>5</v>
      </c>
      <c r="F6" s="125">
        <v>6</v>
      </c>
      <c r="G6" s="126">
        <v>7</v>
      </c>
      <c r="H6" s="133">
        <v>8</v>
      </c>
      <c r="I6" s="126">
        <v>9</v>
      </c>
      <c r="J6" s="133">
        <v>10</v>
      </c>
    </row>
    <row r="7" spans="1:10" ht="15.75" x14ac:dyDescent="0.3">
      <c r="A7" s="65">
        <v>1</v>
      </c>
      <c r="B7" s="66"/>
      <c r="C7" s="66"/>
      <c r="D7" s="67"/>
      <c r="E7" s="67"/>
      <c r="F7" s="68"/>
      <c r="G7" s="69">
        <v>0</v>
      </c>
      <c r="H7" s="70">
        <v>0</v>
      </c>
      <c r="I7" s="69">
        <f>G7</f>
        <v>0</v>
      </c>
      <c r="J7" s="70">
        <f>H7</f>
        <v>0</v>
      </c>
    </row>
    <row r="8" spans="1:10" ht="15.75" x14ac:dyDescent="0.3">
      <c r="A8" s="65"/>
      <c r="B8" s="66"/>
      <c r="C8" s="66"/>
      <c r="D8" s="67"/>
      <c r="E8" s="67"/>
      <c r="F8" s="68"/>
      <c r="G8" s="69"/>
      <c r="H8" s="70"/>
      <c r="I8" s="69"/>
      <c r="J8" s="70"/>
    </row>
    <row r="9" spans="1:10" ht="15.75" x14ac:dyDescent="0.3">
      <c r="A9" s="65"/>
      <c r="B9" s="66"/>
      <c r="C9" s="66"/>
      <c r="D9" s="67"/>
      <c r="E9" s="67"/>
      <c r="F9" s="68"/>
      <c r="G9" s="69"/>
      <c r="H9" s="70"/>
      <c r="I9" s="69"/>
      <c r="J9" s="70"/>
    </row>
    <row r="10" spans="1:10" ht="15.75" x14ac:dyDescent="0.3">
      <c r="A10" s="65">
        <v>2</v>
      </c>
      <c r="B10" s="66"/>
      <c r="C10" s="66"/>
      <c r="D10" s="67"/>
      <c r="E10" s="67"/>
      <c r="F10" s="68"/>
      <c r="G10" s="69">
        <v>0</v>
      </c>
      <c r="H10" s="70">
        <v>0</v>
      </c>
      <c r="I10" s="69">
        <f>G10</f>
        <v>0</v>
      </c>
      <c r="J10" s="70">
        <f>H10</f>
        <v>0</v>
      </c>
    </row>
    <row r="11" spans="1:10" ht="15.75" x14ac:dyDescent="0.3">
      <c r="A11" s="65"/>
      <c r="B11" s="66"/>
      <c r="C11" s="66"/>
      <c r="D11" s="71"/>
      <c r="E11" s="67"/>
      <c r="F11" s="68"/>
      <c r="G11" s="69"/>
      <c r="H11" s="70"/>
      <c r="I11" s="69"/>
      <c r="J11" s="70"/>
    </row>
    <row r="12" spans="1:10" ht="15.75" x14ac:dyDescent="0.3">
      <c r="A12" s="65"/>
      <c r="B12" s="66"/>
      <c r="C12" s="66"/>
      <c r="D12" s="71"/>
      <c r="E12" s="67"/>
      <c r="F12" s="68"/>
      <c r="G12" s="69"/>
      <c r="H12" s="70"/>
      <c r="I12" s="69"/>
      <c r="J12" s="70"/>
    </row>
    <row r="13" spans="1:10" ht="15.75" x14ac:dyDescent="0.3">
      <c r="A13" s="65"/>
      <c r="B13" s="66"/>
      <c r="C13" s="66"/>
      <c r="D13" s="71"/>
      <c r="E13" s="67"/>
      <c r="F13" s="68"/>
      <c r="G13" s="69"/>
      <c r="H13" s="70"/>
      <c r="I13" s="69"/>
      <c r="J13" s="70"/>
    </row>
    <row r="14" spans="1:10" ht="15.75" x14ac:dyDescent="0.3">
      <c r="A14" s="65">
        <v>3</v>
      </c>
      <c r="B14" s="66"/>
      <c r="C14" s="66"/>
      <c r="D14" s="72"/>
      <c r="E14" s="67"/>
      <c r="F14" s="68"/>
      <c r="G14" s="69">
        <v>0</v>
      </c>
      <c r="H14" s="70">
        <v>0</v>
      </c>
      <c r="I14" s="69">
        <f>G14</f>
        <v>0</v>
      </c>
      <c r="J14" s="70">
        <f>H14</f>
        <v>0</v>
      </c>
    </row>
    <row r="15" spans="1:10" ht="15.75" x14ac:dyDescent="0.3">
      <c r="A15" s="65"/>
      <c r="B15" s="66"/>
      <c r="C15" s="66"/>
      <c r="D15" s="72"/>
      <c r="E15" s="67"/>
      <c r="F15" s="68"/>
      <c r="G15" s="69"/>
      <c r="H15" s="70"/>
      <c r="I15" s="69"/>
      <c r="J15" s="70"/>
    </row>
    <row r="16" spans="1:10" ht="15.75" x14ac:dyDescent="0.3">
      <c r="A16" s="65"/>
      <c r="B16" s="66"/>
      <c r="C16" s="66"/>
      <c r="D16" s="72"/>
      <c r="E16" s="67"/>
      <c r="F16" s="68"/>
      <c r="G16" s="69"/>
      <c r="H16" s="70"/>
      <c r="I16" s="69"/>
      <c r="J16" s="70"/>
    </row>
    <row r="17" spans="1:10" ht="15.75" x14ac:dyDescent="0.3">
      <c r="A17" s="65"/>
      <c r="B17" s="66"/>
      <c r="C17" s="66"/>
      <c r="D17" s="72"/>
      <c r="E17" s="67"/>
      <c r="F17" s="68"/>
      <c r="G17" s="69"/>
      <c r="H17" s="70"/>
      <c r="I17" s="69"/>
      <c r="J17" s="70"/>
    </row>
    <row r="18" spans="1:10" ht="15.75" x14ac:dyDescent="0.3">
      <c r="A18" s="65">
        <v>4</v>
      </c>
      <c r="B18" s="66"/>
      <c r="C18" s="66"/>
      <c r="D18" s="72"/>
      <c r="E18" s="67"/>
      <c r="F18" s="68"/>
      <c r="G18" s="19"/>
      <c r="H18" s="18"/>
      <c r="I18" s="69">
        <f>G18</f>
        <v>0</v>
      </c>
      <c r="J18" s="70">
        <f>H18</f>
        <v>0</v>
      </c>
    </row>
    <row r="19" spans="1:10" ht="15.75" x14ac:dyDescent="0.3">
      <c r="A19" s="65"/>
      <c r="B19" s="66"/>
      <c r="C19" s="66"/>
      <c r="D19" s="72"/>
      <c r="E19" s="67"/>
      <c r="F19" s="68"/>
      <c r="G19" s="69"/>
      <c r="H19" s="70"/>
      <c r="I19" s="69"/>
      <c r="J19" s="70"/>
    </row>
    <row r="20" spans="1:10" ht="15.75" x14ac:dyDescent="0.3">
      <c r="A20" s="65"/>
      <c r="B20" s="66"/>
      <c r="C20" s="66"/>
      <c r="D20" s="72"/>
      <c r="E20" s="67"/>
      <c r="F20" s="68"/>
      <c r="G20" s="69"/>
      <c r="H20" s="70"/>
      <c r="I20" s="69"/>
      <c r="J20" s="70"/>
    </row>
    <row r="21" spans="1:10" ht="15.75" x14ac:dyDescent="0.3">
      <c r="A21" s="65"/>
      <c r="B21" s="66"/>
      <c r="C21" s="66"/>
      <c r="D21" s="72"/>
      <c r="E21" s="67"/>
      <c r="F21" s="68"/>
      <c r="G21" s="69"/>
      <c r="H21" s="70"/>
      <c r="I21" s="69"/>
      <c r="J21" s="70"/>
    </row>
    <row r="22" spans="1:10" ht="15.75" x14ac:dyDescent="0.3">
      <c r="A22" s="65">
        <v>5</v>
      </c>
      <c r="B22" s="66"/>
      <c r="C22" s="66"/>
      <c r="D22" s="72"/>
      <c r="E22" s="67"/>
      <c r="F22" s="68"/>
      <c r="G22" s="19"/>
      <c r="H22" s="18"/>
      <c r="I22" s="69">
        <f>G22</f>
        <v>0</v>
      </c>
      <c r="J22" s="70">
        <f>H22</f>
        <v>0</v>
      </c>
    </row>
    <row r="23" spans="1:10" ht="15.75" x14ac:dyDescent="0.3">
      <c r="A23" s="65"/>
      <c r="B23" s="66"/>
      <c r="C23" s="66"/>
      <c r="D23" s="72"/>
      <c r="E23" s="67"/>
      <c r="F23" s="68"/>
      <c r="G23" s="69"/>
      <c r="H23" s="70"/>
      <c r="I23" s="69"/>
      <c r="J23" s="70"/>
    </row>
    <row r="24" spans="1:10" ht="15.75" x14ac:dyDescent="0.3">
      <c r="A24" s="65"/>
      <c r="B24" s="66"/>
      <c r="C24" s="66"/>
      <c r="D24" s="72"/>
      <c r="E24" s="67"/>
      <c r="F24" s="68"/>
      <c r="G24" s="69"/>
      <c r="H24" s="70"/>
      <c r="I24" s="69"/>
      <c r="J24" s="70"/>
    </row>
    <row r="25" spans="1:10" ht="15.75" x14ac:dyDescent="0.3">
      <c r="A25" s="65"/>
      <c r="B25" s="66"/>
      <c r="C25" s="66"/>
      <c r="D25" s="72"/>
      <c r="E25" s="67"/>
      <c r="F25" s="68"/>
      <c r="G25" s="69"/>
      <c r="H25" s="70"/>
      <c r="I25" s="69"/>
      <c r="J25" s="70"/>
    </row>
    <row r="26" spans="1:10" ht="15.75" x14ac:dyDescent="0.3">
      <c r="A26" s="65">
        <v>6</v>
      </c>
      <c r="B26" s="66"/>
      <c r="C26" s="66"/>
      <c r="D26" s="72"/>
      <c r="E26" s="73"/>
      <c r="F26" s="74"/>
      <c r="G26" s="19">
        <v>0</v>
      </c>
      <c r="H26" s="18"/>
      <c r="I26" s="69">
        <f>G26</f>
        <v>0</v>
      </c>
      <c r="J26" s="70">
        <f>H26</f>
        <v>0</v>
      </c>
    </row>
    <row r="27" spans="1:10" ht="15.75" x14ac:dyDescent="0.3">
      <c r="A27" s="65"/>
      <c r="B27" s="66"/>
      <c r="C27" s="66"/>
      <c r="D27" s="72"/>
      <c r="E27" s="67"/>
      <c r="F27" s="75"/>
      <c r="G27" s="69"/>
      <c r="H27" s="70"/>
      <c r="I27" s="69"/>
      <c r="J27" s="70"/>
    </row>
    <row r="28" spans="1:10" ht="15.75" x14ac:dyDescent="0.3">
      <c r="A28" s="65"/>
      <c r="B28" s="66"/>
      <c r="C28" s="66"/>
      <c r="D28" s="72"/>
      <c r="E28" s="67"/>
      <c r="F28" s="75"/>
      <c r="G28" s="69"/>
      <c r="H28" s="70"/>
      <c r="I28" s="69"/>
      <c r="J28" s="70"/>
    </row>
    <row r="29" spans="1:10" ht="15.75" x14ac:dyDescent="0.3">
      <c r="A29" s="65"/>
      <c r="B29" s="66"/>
      <c r="C29" s="66"/>
      <c r="D29" s="72"/>
      <c r="E29" s="67"/>
      <c r="F29" s="75"/>
      <c r="G29" s="69"/>
      <c r="H29" s="70"/>
      <c r="I29" s="69"/>
      <c r="J29" s="70"/>
    </row>
    <row r="30" spans="1:10" ht="15.75" x14ac:dyDescent="0.3">
      <c r="A30" s="151" t="s">
        <v>62</v>
      </c>
      <c r="B30" s="152"/>
      <c r="C30" s="152"/>
      <c r="D30" s="152"/>
      <c r="E30" s="152"/>
      <c r="F30" s="152"/>
      <c r="G30" s="76">
        <f>G26+G22+G18+G14+G10+G7</f>
        <v>0</v>
      </c>
      <c r="H30" s="77">
        <f>H26+H22+H18+H14+H10+H7</f>
        <v>0</v>
      </c>
      <c r="I30" s="76">
        <f>I26+I22+I18+I14+I10+I7</f>
        <v>0</v>
      </c>
      <c r="J30" s="77">
        <f>J26+J22+J18+J14+J10+J7</f>
        <v>0</v>
      </c>
    </row>
    <row r="31" spans="1:10" x14ac:dyDescent="0.25">
      <c r="B31" s="78"/>
      <c r="C31" s="78"/>
      <c r="F31" s="78"/>
      <c r="G31" s="79"/>
      <c r="H31" s="80"/>
    </row>
    <row r="32" spans="1:10" x14ac:dyDescent="0.25">
      <c r="B32" s="78"/>
      <c r="C32" s="78"/>
      <c r="F32" s="78"/>
      <c r="G32" s="79"/>
      <c r="H32" s="80"/>
    </row>
    <row r="34" spans="8:9" ht="15.75" x14ac:dyDescent="0.3">
      <c r="H34" s="81"/>
      <c r="I34" s="82" t="s">
        <v>63</v>
      </c>
    </row>
    <row r="35" spans="8:9" ht="15.75" x14ac:dyDescent="0.3">
      <c r="H35" s="81"/>
      <c r="I35" s="82" t="s">
        <v>65</v>
      </c>
    </row>
  </sheetData>
  <mergeCells count="10">
    <mergeCell ref="A30:F30"/>
    <mergeCell ref="H1:J1"/>
    <mergeCell ref="A4:A5"/>
    <mergeCell ref="B4:B5"/>
    <mergeCell ref="D4:D5"/>
    <mergeCell ref="E4:E5"/>
    <mergeCell ref="F4:F5"/>
    <mergeCell ref="G4:H4"/>
    <mergeCell ref="I4:J4"/>
    <mergeCell ref="C4:C5"/>
  </mergeCells>
  <pageMargins left="0.7" right="0.7" top="0.75" bottom="0.75" header="0.3" footer="0.3"/>
  <pageSetup paperSize="9" scale="91" orientation="portrait" verticalDpi="0" r:id="rId1"/>
  <headerFooter>
    <oddHeader>&amp;R&amp;"-,Bold"&amp;12 49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5EBC8-78CD-4D43-8093-5E4D06A93BC8}">
  <dimension ref="A1:H28"/>
  <sheetViews>
    <sheetView view="pageLayout" topLeftCell="A9" zoomScaleNormal="100" workbookViewId="0">
      <selection sqref="A1:I37"/>
    </sheetView>
  </sheetViews>
  <sheetFormatPr defaultRowHeight="15" x14ac:dyDescent="0.25"/>
  <sheetData>
    <row r="1" spans="1:8" ht="17.25" x14ac:dyDescent="0.35">
      <c r="A1" s="58" t="s">
        <v>76</v>
      </c>
      <c r="B1" s="57"/>
      <c r="C1" s="57"/>
      <c r="D1" s="57"/>
      <c r="E1" s="57"/>
      <c r="F1" s="57"/>
      <c r="G1" s="57"/>
      <c r="H1" s="57"/>
    </row>
    <row r="2" spans="1:8" ht="17.25" x14ac:dyDescent="0.35">
      <c r="A2" s="58" t="s">
        <v>1</v>
      </c>
      <c r="B2" s="57"/>
      <c r="C2" s="57"/>
      <c r="D2" s="58" t="s">
        <v>69</v>
      </c>
      <c r="E2" s="59"/>
      <c r="F2" s="57"/>
      <c r="G2" s="57"/>
      <c r="H2" s="57"/>
    </row>
    <row r="3" spans="1:8" ht="15.75" x14ac:dyDescent="0.3">
      <c r="A3" s="57"/>
      <c r="B3" s="57"/>
      <c r="C3" s="57"/>
      <c r="D3" s="57"/>
      <c r="E3" s="57"/>
      <c r="F3" s="57"/>
      <c r="G3" s="57"/>
      <c r="H3" s="57"/>
    </row>
    <row r="4" spans="1:8" ht="15.75" x14ac:dyDescent="0.3">
      <c r="A4" s="57"/>
      <c r="B4" s="57"/>
      <c r="C4" s="57"/>
      <c r="D4" s="57"/>
      <c r="E4" s="57"/>
      <c r="F4" s="57"/>
      <c r="G4" s="57"/>
      <c r="H4" s="57"/>
    </row>
    <row r="5" spans="1:8" x14ac:dyDescent="0.25">
      <c r="A5" s="160" t="s">
        <v>2</v>
      </c>
      <c r="B5" s="163" t="s">
        <v>56</v>
      </c>
      <c r="C5" s="160" t="s">
        <v>103</v>
      </c>
      <c r="D5" s="166" t="s">
        <v>71</v>
      </c>
      <c r="E5" s="156" t="s">
        <v>72</v>
      </c>
      <c r="F5" s="156"/>
      <c r="G5" s="156" t="s">
        <v>73</v>
      </c>
      <c r="H5" s="156"/>
    </row>
    <row r="6" spans="1:8" x14ac:dyDescent="0.25">
      <c r="A6" s="161"/>
      <c r="B6" s="164"/>
      <c r="C6" s="161"/>
      <c r="D6" s="167"/>
      <c r="E6" s="156"/>
      <c r="F6" s="156"/>
      <c r="G6" s="156"/>
      <c r="H6" s="156"/>
    </row>
    <row r="7" spans="1:8" ht="15.75" x14ac:dyDescent="0.3">
      <c r="A7" s="162"/>
      <c r="B7" s="165"/>
      <c r="C7" s="162"/>
      <c r="D7" s="168"/>
      <c r="E7" s="86" t="s">
        <v>74</v>
      </c>
      <c r="F7" s="86" t="s">
        <v>75</v>
      </c>
      <c r="G7" s="86" t="s">
        <v>74</v>
      </c>
      <c r="H7" s="86" t="s">
        <v>75</v>
      </c>
    </row>
    <row r="8" spans="1:8" ht="15.75" x14ac:dyDescent="0.3">
      <c r="A8" s="65">
        <v>1</v>
      </c>
      <c r="B8" s="66"/>
      <c r="C8" s="84"/>
      <c r="D8" s="84"/>
      <c r="E8" s="84">
        <v>0</v>
      </c>
      <c r="F8" s="85">
        <v>0</v>
      </c>
      <c r="G8" s="84">
        <f>E8</f>
        <v>0</v>
      </c>
      <c r="H8" s="85">
        <f>F8</f>
        <v>0</v>
      </c>
    </row>
    <row r="9" spans="1:8" ht="15.75" x14ac:dyDescent="0.3">
      <c r="A9" s="65">
        <v>2</v>
      </c>
      <c r="B9" s="66"/>
      <c r="C9" s="84"/>
      <c r="D9" s="84"/>
      <c r="E9" s="84">
        <v>0</v>
      </c>
      <c r="F9" s="85">
        <v>0</v>
      </c>
      <c r="G9" s="84">
        <f t="shared" ref="G9:H23" si="0">E9</f>
        <v>0</v>
      </c>
      <c r="H9" s="85">
        <f t="shared" si="0"/>
        <v>0</v>
      </c>
    </row>
    <row r="10" spans="1:8" ht="15.75" x14ac:dyDescent="0.3">
      <c r="A10" s="65">
        <v>3</v>
      </c>
      <c r="B10" s="66"/>
      <c r="C10" s="84"/>
      <c r="D10" s="84"/>
      <c r="E10" s="84">
        <v>0</v>
      </c>
      <c r="F10" s="85">
        <v>0</v>
      </c>
      <c r="G10" s="84">
        <f t="shared" si="0"/>
        <v>0</v>
      </c>
      <c r="H10" s="85">
        <f t="shared" si="0"/>
        <v>0</v>
      </c>
    </row>
    <row r="11" spans="1:8" ht="15.75" x14ac:dyDescent="0.3">
      <c r="A11" s="65">
        <v>4</v>
      </c>
      <c r="B11" s="66"/>
      <c r="C11" s="84"/>
      <c r="D11" s="84"/>
      <c r="E11" s="84">
        <v>0</v>
      </c>
      <c r="F11" s="85">
        <v>0</v>
      </c>
      <c r="G11" s="84">
        <f t="shared" si="0"/>
        <v>0</v>
      </c>
      <c r="H11" s="85">
        <f t="shared" si="0"/>
        <v>0</v>
      </c>
    </row>
    <row r="12" spans="1:8" ht="15.75" x14ac:dyDescent="0.3">
      <c r="A12" s="65">
        <v>5</v>
      </c>
      <c r="B12" s="66"/>
      <c r="C12" s="84"/>
      <c r="D12" s="84"/>
      <c r="E12" s="84">
        <v>0</v>
      </c>
      <c r="F12" s="85">
        <v>0</v>
      </c>
      <c r="G12" s="84">
        <f t="shared" si="0"/>
        <v>0</v>
      </c>
      <c r="H12" s="85">
        <f t="shared" si="0"/>
        <v>0</v>
      </c>
    </row>
    <row r="13" spans="1:8" ht="15.75" x14ac:dyDescent="0.3">
      <c r="A13" s="65">
        <v>6</v>
      </c>
      <c r="B13" s="66"/>
      <c r="C13" s="84"/>
      <c r="D13" s="84"/>
      <c r="E13" s="84">
        <v>0</v>
      </c>
      <c r="F13" s="85">
        <v>0</v>
      </c>
      <c r="G13" s="84">
        <f t="shared" si="0"/>
        <v>0</v>
      </c>
      <c r="H13" s="85">
        <f t="shared" si="0"/>
        <v>0</v>
      </c>
    </row>
    <row r="14" spans="1:8" ht="15.75" x14ac:dyDescent="0.3">
      <c r="A14" s="65">
        <v>7</v>
      </c>
      <c r="B14" s="66"/>
      <c r="C14" s="84"/>
      <c r="D14" s="84"/>
      <c r="E14" s="84">
        <v>0</v>
      </c>
      <c r="F14" s="85">
        <v>0</v>
      </c>
      <c r="G14" s="84">
        <f t="shared" si="0"/>
        <v>0</v>
      </c>
      <c r="H14" s="85">
        <f t="shared" si="0"/>
        <v>0</v>
      </c>
    </row>
    <row r="15" spans="1:8" ht="15.75" x14ac:dyDescent="0.3">
      <c r="A15" s="65">
        <v>8</v>
      </c>
      <c r="B15" s="66"/>
      <c r="C15" s="84"/>
      <c r="D15" s="84"/>
      <c r="E15" s="84">
        <v>0</v>
      </c>
      <c r="F15" s="85">
        <v>0</v>
      </c>
      <c r="G15" s="84">
        <f t="shared" si="0"/>
        <v>0</v>
      </c>
      <c r="H15" s="85">
        <f t="shared" si="0"/>
        <v>0</v>
      </c>
    </row>
    <row r="16" spans="1:8" ht="15.75" x14ac:dyDescent="0.3">
      <c r="A16" s="65">
        <v>9</v>
      </c>
      <c r="B16" s="66"/>
      <c r="C16" s="84"/>
      <c r="D16" s="84"/>
      <c r="E16" s="84">
        <v>0</v>
      </c>
      <c r="F16" s="85">
        <v>0</v>
      </c>
      <c r="G16" s="84">
        <f t="shared" si="0"/>
        <v>0</v>
      </c>
      <c r="H16" s="85">
        <f t="shared" si="0"/>
        <v>0</v>
      </c>
    </row>
    <row r="17" spans="1:8" ht="15.75" x14ac:dyDescent="0.3">
      <c r="A17" s="65">
        <v>10</v>
      </c>
      <c r="B17" s="66"/>
      <c r="C17" s="84"/>
      <c r="D17" s="84"/>
      <c r="E17" s="84">
        <v>0</v>
      </c>
      <c r="F17" s="85">
        <v>0</v>
      </c>
      <c r="G17" s="84">
        <f t="shared" si="0"/>
        <v>0</v>
      </c>
      <c r="H17" s="85">
        <f t="shared" si="0"/>
        <v>0</v>
      </c>
    </row>
    <row r="18" spans="1:8" ht="15.75" x14ac:dyDescent="0.3">
      <c r="A18" s="65">
        <v>11</v>
      </c>
      <c r="B18" s="87"/>
      <c r="C18" s="84"/>
      <c r="D18" s="84"/>
      <c r="E18" s="84">
        <v>0</v>
      </c>
      <c r="F18" s="85">
        <v>0</v>
      </c>
      <c r="G18" s="84">
        <f t="shared" si="0"/>
        <v>0</v>
      </c>
      <c r="H18" s="85">
        <f t="shared" si="0"/>
        <v>0</v>
      </c>
    </row>
    <row r="19" spans="1:8" ht="15.75" x14ac:dyDescent="0.3">
      <c r="A19" s="65">
        <v>12</v>
      </c>
      <c r="B19" s="66"/>
      <c r="C19" s="84"/>
      <c r="D19" s="84"/>
      <c r="E19" s="84">
        <v>0</v>
      </c>
      <c r="F19" s="85">
        <v>0</v>
      </c>
      <c r="G19" s="84">
        <f t="shared" si="0"/>
        <v>0</v>
      </c>
      <c r="H19" s="85">
        <f t="shared" si="0"/>
        <v>0</v>
      </c>
    </row>
    <row r="20" spans="1:8" ht="15.75" x14ac:dyDescent="0.3">
      <c r="A20" s="65">
        <v>13</v>
      </c>
      <c r="B20" s="66"/>
      <c r="C20" s="88"/>
      <c r="D20" s="88"/>
      <c r="E20" s="84">
        <v>0</v>
      </c>
      <c r="F20" s="85">
        <v>0</v>
      </c>
      <c r="G20" s="84">
        <f t="shared" si="0"/>
        <v>0</v>
      </c>
      <c r="H20" s="85">
        <f t="shared" si="0"/>
        <v>0</v>
      </c>
    </row>
    <row r="21" spans="1:8" ht="15.75" x14ac:dyDescent="0.3">
      <c r="A21" s="65">
        <v>14</v>
      </c>
      <c r="B21" s="66"/>
      <c r="C21" s="88"/>
      <c r="D21" s="88"/>
      <c r="E21" s="84">
        <v>0</v>
      </c>
      <c r="F21" s="85">
        <v>0</v>
      </c>
      <c r="G21" s="84">
        <f t="shared" si="0"/>
        <v>0</v>
      </c>
      <c r="H21" s="85">
        <f t="shared" si="0"/>
        <v>0</v>
      </c>
    </row>
    <row r="22" spans="1:8" ht="15.75" x14ac:dyDescent="0.3">
      <c r="A22" s="65">
        <v>15</v>
      </c>
      <c r="B22" s="66"/>
      <c r="C22" s="88"/>
      <c r="D22" s="88"/>
      <c r="E22" s="84">
        <v>0</v>
      </c>
      <c r="F22" s="85">
        <v>0</v>
      </c>
      <c r="G22" s="84">
        <f t="shared" si="0"/>
        <v>0</v>
      </c>
      <c r="H22" s="85">
        <f t="shared" si="0"/>
        <v>0</v>
      </c>
    </row>
    <row r="23" spans="1:8" ht="15.75" x14ac:dyDescent="0.3">
      <c r="A23" s="65">
        <v>16</v>
      </c>
      <c r="B23" s="25"/>
      <c r="C23" s="88"/>
      <c r="D23" s="88"/>
      <c r="E23" s="84">
        <v>0</v>
      </c>
      <c r="F23" s="85">
        <v>0</v>
      </c>
      <c r="G23" s="84">
        <f t="shared" si="0"/>
        <v>0</v>
      </c>
      <c r="H23" s="85">
        <f t="shared" si="0"/>
        <v>0</v>
      </c>
    </row>
    <row r="24" spans="1:8" ht="15.75" x14ac:dyDescent="0.3">
      <c r="A24" s="159" t="s">
        <v>17</v>
      </c>
      <c r="B24" s="159"/>
      <c r="C24" s="88"/>
      <c r="D24" s="88"/>
      <c r="E24" s="89">
        <f>SUM(E8:E23)</f>
        <v>0</v>
      </c>
      <c r="F24" s="90">
        <f>SUM(F8:F22)</f>
        <v>0</v>
      </c>
      <c r="G24" s="89">
        <f>SUM(G8:G23)</f>
        <v>0</v>
      </c>
      <c r="H24" s="90">
        <f>SUM(H8:H22)</f>
        <v>0</v>
      </c>
    </row>
    <row r="25" spans="1:8" ht="15.75" x14ac:dyDescent="0.3">
      <c r="A25" s="91"/>
      <c r="B25" s="91"/>
      <c r="C25" s="92"/>
      <c r="D25" s="92"/>
      <c r="E25" s="93"/>
      <c r="F25" s="94"/>
      <c r="G25" s="93"/>
      <c r="H25" s="94"/>
    </row>
    <row r="27" spans="1:8" ht="17.25" x14ac:dyDescent="0.35">
      <c r="G27" s="59" t="s">
        <v>63</v>
      </c>
      <c r="H27" s="95"/>
    </row>
    <row r="28" spans="1:8" ht="15.75" x14ac:dyDescent="0.3">
      <c r="G28" s="95" t="s">
        <v>65</v>
      </c>
      <c r="H28" s="95"/>
    </row>
  </sheetData>
  <mergeCells count="7">
    <mergeCell ref="E5:F6"/>
    <mergeCell ref="G5:H6"/>
    <mergeCell ref="A24:B24"/>
    <mergeCell ref="A5:A7"/>
    <mergeCell ref="B5:B7"/>
    <mergeCell ref="C5:C7"/>
    <mergeCell ref="D5:D7"/>
  </mergeCells>
  <pageMargins left="0.7" right="0.7" top="0.75" bottom="0.75" header="0.3" footer="0.3"/>
  <pageSetup paperSize="9" orientation="portrait" verticalDpi="0" r:id="rId1"/>
  <headerFooter>
    <oddHeader>&amp;R&amp;"-,Bold"&amp;12 50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41B48-8821-471A-B6B4-711668E3E0D0}">
  <dimension ref="A8:H35"/>
  <sheetViews>
    <sheetView view="pageLayout" topLeftCell="A5" zoomScaleNormal="100" workbookViewId="0">
      <selection activeCell="A7" sqref="A7:I36"/>
    </sheetView>
  </sheetViews>
  <sheetFormatPr defaultRowHeight="15" x14ac:dyDescent="0.25"/>
  <sheetData>
    <row r="8" spans="1:8" ht="17.25" x14ac:dyDescent="0.35">
      <c r="A8" s="58" t="s">
        <v>76</v>
      </c>
      <c r="B8" s="57"/>
      <c r="C8" s="57"/>
      <c r="D8" s="57"/>
      <c r="E8" s="57"/>
      <c r="F8" s="57"/>
      <c r="G8" s="57"/>
      <c r="H8" s="57"/>
    </row>
    <row r="9" spans="1:8" ht="17.25" x14ac:dyDescent="0.35">
      <c r="A9" s="58" t="s">
        <v>77</v>
      </c>
      <c r="B9" s="57"/>
      <c r="C9" s="57"/>
      <c r="D9" s="58" t="s">
        <v>78</v>
      </c>
      <c r="E9" s="59"/>
      <c r="F9" s="57"/>
      <c r="G9" s="57"/>
      <c r="H9" s="57"/>
    </row>
    <row r="10" spans="1:8" ht="15.75" x14ac:dyDescent="0.3">
      <c r="A10" s="57"/>
      <c r="B10" s="57"/>
      <c r="C10" s="57"/>
      <c r="D10" s="57"/>
      <c r="E10" s="57"/>
      <c r="F10" s="57"/>
      <c r="G10" s="57"/>
      <c r="H10" s="57"/>
    </row>
    <row r="11" spans="1:8" ht="15.75" x14ac:dyDescent="0.3">
      <c r="A11" s="57"/>
      <c r="B11" s="57"/>
      <c r="C11" s="57"/>
      <c r="D11" s="57"/>
      <c r="E11" s="57"/>
      <c r="F11" s="57"/>
      <c r="G11" s="57"/>
      <c r="H11" s="57"/>
    </row>
    <row r="12" spans="1:8" x14ac:dyDescent="0.25">
      <c r="A12" s="160" t="s">
        <v>2</v>
      </c>
      <c r="B12" s="163" t="s">
        <v>56</v>
      </c>
      <c r="C12" s="166" t="s">
        <v>70</v>
      </c>
      <c r="D12" s="166" t="s">
        <v>71</v>
      </c>
      <c r="E12" s="156" t="s">
        <v>72</v>
      </c>
      <c r="F12" s="156"/>
      <c r="G12" s="156" t="s">
        <v>73</v>
      </c>
      <c r="H12" s="156"/>
    </row>
    <row r="13" spans="1:8" x14ac:dyDescent="0.25">
      <c r="A13" s="161"/>
      <c r="B13" s="164"/>
      <c r="C13" s="167"/>
      <c r="D13" s="167"/>
      <c r="E13" s="156"/>
      <c r="F13" s="156"/>
      <c r="G13" s="156"/>
      <c r="H13" s="156"/>
    </row>
    <row r="14" spans="1:8" ht="15.75" x14ac:dyDescent="0.3">
      <c r="A14" s="162"/>
      <c r="B14" s="165"/>
      <c r="C14" s="168"/>
      <c r="D14" s="168"/>
      <c r="E14" s="86" t="s">
        <v>74</v>
      </c>
      <c r="F14" s="86" t="s">
        <v>75</v>
      </c>
      <c r="G14" s="86" t="s">
        <v>74</v>
      </c>
      <c r="H14" s="86" t="s">
        <v>75</v>
      </c>
    </row>
    <row r="15" spans="1:8" x14ac:dyDescent="0.25">
      <c r="A15" s="65">
        <v>1</v>
      </c>
      <c r="B15" s="16"/>
      <c r="C15" s="84"/>
      <c r="D15" s="84"/>
      <c r="E15" s="84">
        <v>0</v>
      </c>
      <c r="F15" s="85">
        <v>0</v>
      </c>
      <c r="G15" s="84">
        <v>0</v>
      </c>
      <c r="H15" s="85">
        <v>0</v>
      </c>
    </row>
    <row r="16" spans="1:8" x14ac:dyDescent="0.25">
      <c r="A16" s="65">
        <v>2</v>
      </c>
      <c r="B16" s="16"/>
      <c r="C16" s="84"/>
      <c r="D16" s="84"/>
      <c r="E16" s="84">
        <v>0</v>
      </c>
      <c r="F16" s="85">
        <v>0</v>
      </c>
      <c r="G16" s="84">
        <v>0</v>
      </c>
      <c r="H16" s="85">
        <v>0</v>
      </c>
    </row>
    <row r="17" spans="1:8" x14ac:dyDescent="0.25">
      <c r="A17" s="65">
        <v>3</v>
      </c>
      <c r="B17" s="16"/>
      <c r="C17" s="84"/>
      <c r="D17" s="84"/>
      <c r="E17" s="84">
        <v>0</v>
      </c>
      <c r="F17" s="85">
        <v>0</v>
      </c>
      <c r="G17" s="84">
        <v>0</v>
      </c>
      <c r="H17" s="85">
        <v>0</v>
      </c>
    </row>
    <row r="18" spans="1:8" x14ac:dyDescent="0.25">
      <c r="A18" s="65">
        <v>4</v>
      </c>
      <c r="B18" s="16"/>
      <c r="C18" s="84"/>
      <c r="D18" s="84"/>
      <c r="E18" s="84">
        <v>0</v>
      </c>
      <c r="F18" s="85">
        <v>0</v>
      </c>
      <c r="G18" s="84">
        <v>0</v>
      </c>
      <c r="H18" s="85">
        <v>0</v>
      </c>
    </row>
    <row r="19" spans="1:8" x14ac:dyDescent="0.25">
      <c r="A19" s="65">
        <v>5</v>
      </c>
      <c r="B19" s="16"/>
      <c r="C19" s="84"/>
      <c r="D19" s="84"/>
      <c r="E19" s="84">
        <v>0</v>
      </c>
      <c r="F19" s="85">
        <v>0</v>
      </c>
      <c r="G19" s="84">
        <v>0</v>
      </c>
      <c r="H19" s="85">
        <v>0</v>
      </c>
    </row>
    <row r="20" spans="1:8" x14ac:dyDescent="0.25">
      <c r="A20" s="65">
        <v>6</v>
      </c>
      <c r="B20" s="16"/>
      <c r="C20" s="84"/>
      <c r="D20" s="84"/>
      <c r="E20" s="84">
        <v>0</v>
      </c>
      <c r="F20" s="85">
        <v>0</v>
      </c>
      <c r="G20" s="84">
        <v>0</v>
      </c>
      <c r="H20" s="85">
        <v>0</v>
      </c>
    </row>
    <row r="21" spans="1:8" x14ac:dyDescent="0.25">
      <c r="A21" s="65">
        <v>7</v>
      </c>
      <c r="B21" s="16"/>
      <c r="C21" s="84"/>
      <c r="D21" s="84"/>
      <c r="E21" s="84">
        <v>0</v>
      </c>
      <c r="F21" s="85">
        <v>0</v>
      </c>
      <c r="G21" s="84">
        <v>0</v>
      </c>
      <c r="H21" s="85">
        <v>0</v>
      </c>
    </row>
    <row r="22" spans="1:8" x14ac:dyDescent="0.25">
      <c r="A22" s="65">
        <v>8</v>
      </c>
      <c r="B22" s="16"/>
      <c r="C22" s="84"/>
      <c r="D22" s="84"/>
      <c r="E22" s="84">
        <v>0</v>
      </c>
      <c r="F22" s="85">
        <v>0</v>
      </c>
      <c r="G22" s="84">
        <v>0</v>
      </c>
      <c r="H22" s="85">
        <v>0</v>
      </c>
    </row>
    <row r="23" spans="1:8" x14ac:dyDescent="0.25">
      <c r="A23" s="65">
        <v>9</v>
      </c>
      <c r="B23" s="16"/>
      <c r="C23" s="84"/>
      <c r="D23" s="84"/>
      <c r="E23" s="84">
        <v>0</v>
      </c>
      <c r="F23" s="85">
        <v>0</v>
      </c>
      <c r="G23" s="84">
        <v>0</v>
      </c>
      <c r="H23" s="85">
        <v>0</v>
      </c>
    </row>
    <row r="24" spans="1:8" x14ac:dyDescent="0.25">
      <c r="A24" s="65">
        <v>10</v>
      </c>
      <c r="B24" s="16"/>
      <c r="C24" s="84"/>
      <c r="D24" s="84"/>
      <c r="E24" s="84">
        <v>0</v>
      </c>
      <c r="F24" s="85">
        <v>0</v>
      </c>
      <c r="G24" s="84">
        <v>0</v>
      </c>
      <c r="H24" s="85">
        <v>0</v>
      </c>
    </row>
    <row r="25" spans="1:8" x14ac:dyDescent="0.25">
      <c r="A25" s="65">
        <v>11</v>
      </c>
      <c r="B25" s="23"/>
      <c r="C25" s="84"/>
      <c r="D25" s="84"/>
      <c r="E25" s="84">
        <v>0</v>
      </c>
      <c r="F25" s="85">
        <v>0</v>
      </c>
      <c r="G25" s="84">
        <v>0</v>
      </c>
      <c r="H25" s="85">
        <v>0</v>
      </c>
    </row>
    <row r="26" spans="1:8" x14ac:dyDescent="0.25">
      <c r="A26" s="65">
        <v>12</v>
      </c>
      <c r="B26" s="16"/>
      <c r="C26" s="84"/>
      <c r="D26" s="84"/>
      <c r="E26" s="84">
        <v>0</v>
      </c>
      <c r="F26" s="85">
        <v>0</v>
      </c>
      <c r="G26" s="84">
        <v>0</v>
      </c>
      <c r="H26" s="85">
        <v>0</v>
      </c>
    </row>
    <row r="27" spans="1:8" ht="15.75" x14ac:dyDescent="0.3">
      <c r="A27" s="65">
        <v>13</v>
      </c>
      <c r="B27" s="16"/>
      <c r="C27" s="88"/>
      <c r="D27" s="88"/>
      <c r="E27" s="84">
        <v>0</v>
      </c>
      <c r="F27" s="85">
        <v>0</v>
      </c>
      <c r="G27" s="84">
        <v>0</v>
      </c>
      <c r="H27" s="85">
        <v>0</v>
      </c>
    </row>
    <row r="28" spans="1:8" ht="15.75" x14ac:dyDescent="0.3">
      <c r="A28" s="65">
        <v>14</v>
      </c>
      <c r="B28" s="16"/>
      <c r="C28" s="88"/>
      <c r="D28" s="88"/>
      <c r="E28" s="84">
        <v>0</v>
      </c>
      <c r="F28" s="85">
        <v>0</v>
      </c>
      <c r="G28" s="84">
        <v>0</v>
      </c>
      <c r="H28" s="85">
        <v>0</v>
      </c>
    </row>
    <row r="29" spans="1:8" ht="15.75" x14ac:dyDescent="0.3">
      <c r="A29" s="65">
        <v>15</v>
      </c>
      <c r="B29" s="16"/>
      <c r="C29" s="88"/>
      <c r="D29" s="88"/>
      <c r="E29" s="84">
        <v>0</v>
      </c>
      <c r="F29" s="85">
        <v>0</v>
      </c>
      <c r="G29" s="84">
        <v>0</v>
      </c>
      <c r="H29" s="85">
        <v>0</v>
      </c>
    </row>
    <row r="30" spans="1:8" ht="15.75" x14ac:dyDescent="0.3">
      <c r="A30" s="65">
        <v>16</v>
      </c>
      <c r="B30" s="25"/>
      <c r="C30" s="88"/>
      <c r="D30" s="88"/>
      <c r="E30" s="84">
        <v>0</v>
      </c>
      <c r="F30" s="85">
        <v>0</v>
      </c>
      <c r="G30" s="84">
        <v>0</v>
      </c>
      <c r="H30" s="85">
        <v>0</v>
      </c>
    </row>
    <row r="31" spans="1:8" ht="15.75" x14ac:dyDescent="0.3">
      <c r="A31" s="159" t="s">
        <v>17</v>
      </c>
      <c r="B31" s="159"/>
      <c r="C31" s="88"/>
      <c r="D31" s="88"/>
      <c r="E31" s="89">
        <v>0</v>
      </c>
      <c r="F31" s="90">
        <v>0</v>
      </c>
      <c r="G31" s="89">
        <v>0</v>
      </c>
      <c r="H31" s="90">
        <v>0</v>
      </c>
    </row>
    <row r="32" spans="1:8" ht="15.75" x14ac:dyDescent="0.3">
      <c r="A32" s="91"/>
      <c r="B32" s="91"/>
      <c r="C32" s="92"/>
      <c r="D32" s="92"/>
      <c r="E32" s="93"/>
      <c r="F32" s="94"/>
      <c r="G32" s="93"/>
      <c r="H32" s="94"/>
    </row>
    <row r="34" spans="7:8" ht="17.25" x14ac:dyDescent="0.35">
      <c r="G34" s="59" t="s">
        <v>63</v>
      </c>
      <c r="H34" s="95"/>
    </row>
    <row r="35" spans="7:8" ht="15.75" x14ac:dyDescent="0.3">
      <c r="G35" s="95" t="s">
        <v>65</v>
      </c>
      <c r="H35" s="95"/>
    </row>
  </sheetData>
  <mergeCells count="7">
    <mergeCell ref="E12:F13"/>
    <mergeCell ref="G12:H13"/>
    <mergeCell ref="A31:B31"/>
    <mergeCell ref="A12:A14"/>
    <mergeCell ref="B12:B14"/>
    <mergeCell ref="C12:C14"/>
    <mergeCell ref="D12:D14"/>
  </mergeCells>
  <pageMargins left="0.7" right="0.7" top="0.75" bottom="0.75" header="0.3" footer="0.3"/>
  <pageSetup paperSize="9" orientation="portrait" verticalDpi="0" r:id="rId1"/>
  <headerFooter>
    <oddHeader>&amp;R&amp;"-,Bold"&amp;12 51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A6BD1-F542-43B8-BC59-97427890149B}">
  <sheetPr>
    <pageSetUpPr fitToPage="1"/>
  </sheetPr>
  <dimension ref="B1:Q78"/>
  <sheetViews>
    <sheetView view="pageLayout" topLeftCell="A14" zoomScaleNormal="100" workbookViewId="0">
      <selection activeCell="B1" sqref="B1:Q25"/>
    </sheetView>
  </sheetViews>
  <sheetFormatPr defaultRowHeight="15" x14ac:dyDescent="0.25"/>
  <cols>
    <col min="9" max="9" width="12.5703125" bestFit="1" customWidth="1"/>
    <col min="11" max="11" width="12.5703125" bestFit="1" customWidth="1"/>
    <col min="13" max="13" width="12.5703125" bestFit="1" customWidth="1"/>
    <col min="15" max="15" width="12.5703125" bestFit="1" customWidth="1"/>
    <col min="17" max="17" width="14.140625" customWidth="1"/>
  </cols>
  <sheetData>
    <row r="1" spans="2:17" ht="15.75" x14ac:dyDescent="0.3">
      <c r="B1" s="82" t="s">
        <v>90</v>
      </c>
      <c r="C1" s="96"/>
      <c r="D1" s="82"/>
      <c r="E1" s="97"/>
      <c r="F1" s="169"/>
      <c r="G1" s="169"/>
      <c r="L1" s="98"/>
      <c r="N1" s="99"/>
      <c r="O1" s="100"/>
      <c r="P1" s="170" t="s">
        <v>110</v>
      </c>
      <c r="Q1" s="170"/>
    </row>
    <row r="2" spans="2:17" ht="15.75" x14ac:dyDescent="0.3">
      <c r="B2" s="82" t="s">
        <v>111</v>
      </c>
      <c r="C2" s="96"/>
      <c r="D2" s="82"/>
      <c r="E2" s="97"/>
      <c r="F2" s="82" t="s">
        <v>80</v>
      </c>
      <c r="G2" s="54"/>
      <c r="H2" s="54"/>
      <c r="I2" s="54"/>
      <c r="J2" s="54"/>
      <c r="K2" s="54"/>
      <c r="L2" s="54"/>
      <c r="M2" s="98"/>
      <c r="N2" s="101"/>
      <c r="P2" s="101"/>
      <c r="Q2" s="102"/>
    </row>
    <row r="3" spans="2:17" ht="15.75" x14ac:dyDescent="0.3">
      <c r="C3" s="92"/>
      <c r="D3" s="98"/>
      <c r="E3" s="102"/>
      <c r="F3" s="98"/>
      <c r="G3" s="98"/>
      <c r="H3" s="103"/>
      <c r="I3" s="104"/>
      <c r="J3" s="98"/>
      <c r="K3" s="102"/>
      <c r="L3" s="98"/>
      <c r="M3" s="98"/>
      <c r="N3" s="101"/>
      <c r="O3" s="102"/>
      <c r="P3" s="101"/>
      <c r="Q3" s="102"/>
    </row>
    <row r="4" spans="2:17" x14ac:dyDescent="0.25">
      <c r="B4" s="155" t="s">
        <v>2</v>
      </c>
      <c r="C4" s="160" t="s">
        <v>3</v>
      </c>
      <c r="D4" s="172" t="s">
        <v>81</v>
      </c>
      <c r="E4" s="173"/>
      <c r="F4" s="172" t="s">
        <v>82</v>
      </c>
      <c r="G4" s="173"/>
      <c r="H4" s="178" t="s">
        <v>83</v>
      </c>
      <c r="I4" s="179"/>
      <c r="J4" s="178" t="s">
        <v>84</v>
      </c>
      <c r="K4" s="179"/>
      <c r="L4" s="180" t="s">
        <v>85</v>
      </c>
      <c r="M4" s="181"/>
      <c r="N4" s="182" t="s">
        <v>86</v>
      </c>
      <c r="O4" s="183"/>
      <c r="P4" s="182" t="s">
        <v>87</v>
      </c>
      <c r="Q4" s="183"/>
    </row>
    <row r="5" spans="2:17" x14ac:dyDescent="0.25">
      <c r="B5" s="171"/>
      <c r="C5" s="162"/>
      <c r="D5" s="174"/>
      <c r="E5" s="175"/>
      <c r="F5" s="176"/>
      <c r="G5" s="177"/>
      <c r="H5" s="105" t="s">
        <v>14</v>
      </c>
      <c r="I5" s="64" t="s">
        <v>15</v>
      </c>
      <c r="J5" s="63" t="s">
        <v>14</v>
      </c>
      <c r="K5" s="64" t="s">
        <v>15</v>
      </c>
      <c r="L5" s="63" t="s">
        <v>14</v>
      </c>
      <c r="M5" s="64" t="s">
        <v>15</v>
      </c>
      <c r="N5" s="63" t="s">
        <v>14</v>
      </c>
      <c r="O5" s="64" t="s">
        <v>15</v>
      </c>
      <c r="P5" s="63" t="s">
        <v>14</v>
      </c>
      <c r="Q5" s="64" t="s">
        <v>15</v>
      </c>
    </row>
    <row r="6" spans="2:17" x14ac:dyDescent="0.25">
      <c r="B6" s="65">
        <v>1</v>
      </c>
      <c r="C6" s="16"/>
      <c r="D6" s="106">
        <v>0</v>
      </c>
      <c r="E6" s="107">
        <v>0</v>
      </c>
      <c r="F6" s="108"/>
      <c r="G6" s="108"/>
      <c r="H6" s="84"/>
      <c r="I6" s="70"/>
      <c r="J6" s="84"/>
      <c r="K6" s="70"/>
      <c r="L6" s="84"/>
      <c r="M6" s="70"/>
      <c r="N6" s="84"/>
      <c r="O6" s="70"/>
      <c r="P6" s="109">
        <f>L6-N6</f>
        <v>0</v>
      </c>
      <c r="Q6" s="70">
        <f>M6-O6</f>
        <v>0</v>
      </c>
    </row>
    <row r="7" spans="2:17" x14ac:dyDescent="0.25">
      <c r="B7" s="65">
        <v>2</v>
      </c>
      <c r="C7" s="16"/>
      <c r="D7" s="106">
        <v>0</v>
      </c>
      <c r="E7" s="107">
        <v>0</v>
      </c>
      <c r="F7" s="84"/>
      <c r="G7" s="84"/>
      <c r="H7" s="84"/>
      <c r="I7" s="70"/>
      <c r="J7" s="84"/>
      <c r="K7" s="70"/>
      <c r="L7" s="84"/>
      <c r="M7" s="70"/>
      <c r="N7" s="84"/>
      <c r="O7" s="70"/>
      <c r="P7" s="109">
        <f t="shared" ref="P7:Q20" si="0">L7-N7</f>
        <v>0</v>
      </c>
      <c r="Q7" s="70">
        <f t="shared" si="0"/>
        <v>0</v>
      </c>
    </row>
    <row r="8" spans="2:17" x14ac:dyDescent="0.25">
      <c r="B8" s="65">
        <v>3</v>
      </c>
      <c r="C8" s="16"/>
      <c r="D8" s="106">
        <v>0</v>
      </c>
      <c r="E8" s="107">
        <v>0</v>
      </c>
      <c r="F8" s="84"/>
      <c r="G8" s="84"/>
      <c r="H8" s="84"/>
      <c r="I8" s="70"/>
      <c r="J8" s="84"/>
      <c r="K8" s="70"/>
      <c r="L8" s="84"/>
      <c r="M8" s="70"/>
      <c r="N8" s="84"/>
      <c r="O8" s="70"/>
      <c r="P8" s="109">
        <f t="shared" si="0"/>
        <v>0</v>
      </c>
      <c r="Q8" s="70">
        <f t="shared" si="0"/>
        <v>0</v>
      </c>
    </row>
    <row r="9" spans="2:17" x14ac:dyDescent="0.25">
      <c r="B9" s="65">
        <v>4</v>
      </c>
      <c r="C9" s="16"/>
      <c r="D9" s="106">
        <v>0</v>
      </c>
      <c r="E9" s="107">
        <v>0</v>
      </c>
      <c r="F9" s="84"/>
      <c r="G9" s="84"/>
      <c r="H9" s="84"/>
      <c r="I9" s="70"/>
      <c r="J9" s="84"/>
      <c r="K9" s="70"/>
      <c r="L9" s="84"/>
      <c r="M9" s="70"/>
      <c r="N9" s="84"/>
      <c r="O9" s="70"/>
      <c r="P9" s="109">
        <f t="shared" si="0"/>
        <v>0</v>
      </c>
      <c r="Q9" s="70">
        <f t="shared" si="0"/>
        <v>0</v>
      </c>
    </row>
    <row r="10" spans="2:17" x14ac:dyDescent="0.25">
      <c r="B10" s="65">
        <v>5</v>
      </c>
      <c r="C10" s="16"/>
      <c r="D10" s="106">
        <v>0</v>
      </c>
      <c r="E10" s="107">
        <v>0</v>
      </c>
      <c r="F10" s="84"/>
      <c r="G10" s="84"/>
      <c r="H10" s="84"/>
      <c r="I10" s="70"/>
      <c r="J10" s="84"/>
      <c r="K10" s="70"/>
      <c r="L10" s="84"/>
      <c r="M10" s="70"/>
      <c r="N10" s="84"/>
      <c r="O10" s="70"/>
      <c r="P10" s="109">
        <f t="shared" si="0"/>
        <v>0</v>
      </c>
      <c r="Q10" s="70">
        <f t="shared" si="0"/>
        <v>0</v>
      </c>
    </row>
    <row r="11" spans="2:17" x14ac:dyDescent="0.25">
      <c r="B11" s="65">
        <v>6</v>
      </c>
      <c r="C11" s="16"/>
      <c r="D11" s="106">
        <v>0</v>
      </c>
      <c r="E11" s="107">
        <v>0</v>
      </c>
      <c r="F11" s="84"/>
      <c r="G11" s="84"/>
      <c r="H11" s="84"/>
      <c r="I11" s="70"/>
      <c r="J11" s="84"/>
      <c r="K11" s="70"/>
      <c r="L11" s="84"/>
      <c r="M11" s="70"/>
      <c r="N11" s="84"/>
      <c r="O11" s="70"/>
      <c r="P11" s="109">
        <f t="shared" si="0"/>
        <v>0</v>
      </c>
      <c r="Q11" s="70">
        <f t="shared" si="0"/>
        <v>0</v>
      </c>
    </row>
    <row r="12" spans="2:17" x14ac:dyDescent="0.25">
      <c r="B12" s="65">
        <v>7</v>
      </c>
      <c r="C12" s="16"/>
      <c r="D12" s="106">
        <v>0</v>
      </c>
      <c r="E12" s="107">
        <v>0</v>
      </c>
      <c r="F12" s="84"/>
      <c r="G12" s="84"/>
      <c r="H12" s="84"/>
      <c r="I12" s="70"/>
      <c r="J12" s="84"/>
      <c r="K12" s="70"/>
      <c r="L12" s="84"/>
      <c r="M12" s="70"/>
      <c r="N12" s="84"/>
      <c r="O12" s="70"/>
      <c r="P12" s="109">
        <f t="shared" si="0"/>
        <v>0</v>
      </c>
      <c r="Q12" s="70">
        <f t="shared" si="0"/>
        <v>0</v>
      </c>
    </row>
    <row r="13" spans="2:17" x14ac:dyDescent="0.25">
      <c r="B13" s="65">
        <v>8</v>
      </c>
      <c r="C13" s="16"/>
      <c r="D13" s="106">
        <v>0</v>
      </c>
      <c r="E13" s="107">
        <v>0</v>
      </c>
      <c r="F13" s="84"/>
      <c r="G13" s="84"/>
      <c r="H13" s="84"/>
      <c r="I13" s="70"/>
      <c r="J13" s="84"/>
      <c r="K13" s="70"/>
      <c r="L13" s="84"/>
      <c r="M13" s="70"/>
      <c r="N13" s="84"/>
      <c r="O13" s="70"/>
      <c r="P13" s="109">
        <f t="shared" si="0"/>
        <v>0</v>
      </c>
      <c r="Q13" s="70">
        <f t="shared" si="0"/>
        <v>0</v>
      </c>
    </row>
    <row r="14" spans="2:17" x14ac:dyDescent="0.25">
      <c r="B14" s="65">
        <v>9</v>
      </c>
      <c r="C14" s="16"/>
      <c r="D14" s="106">
        <v>0</v>
      </c>
      <c r="E14" s="107">
        <v>0</v>
      </c>
      <c r="F14" s="84"/>
      <c r="G14" s="84"/>
      <c r="H14" s="84"/>
      <c r="I14" s="70"/>
      <c r="J14" s="84"/>
      <c r="K14" s="70"/>
      <c r="L14" s="84"/>
      <c r="M14" s="70"/>
      <c r="N14" s="84"/>
      <c r="O14" s="70"/>
      <c r="P14" s="109">
        <f t="shared" si="0"/>
        <v>0</v>
      </c>
      <c r="Q14" s="70">
        <f t="shared" si="0"/>
        <v>0</v>
      </c>
    </row>
    <row r="15" spans="2:17" x14ac:dyDescent="0.25">
      <c r="B15" s="65">
        <v>10</v>
      </c>
      <c r="C15" s="16"/>
      <c r="D15" s="106">
        <v>0</v>
      </c>
      <c r="E15" s="107">
        <v>0</v>
      </c>
      <c r="F15" s="84"/>
      <c r="G15" s="84"/>
      <c r="H15" s="84"/>
      <c r="I15" s="70"/>
      <c r="J15" s="84"/>
      <c r="K15" s="70"/>
      <c r="L15" s="84"/>
      <c r="M15" s="70"/>
      <c r="N15" s="84"/>
      <c r="O15" s="70"/>
      <c r="P15" s="109">
        <f t="shared" si="0"/>
        <v>0</v>
      </c>
      <c r="Q15" s="70">
        <f t="shared" si="0"/>
        <v>0</v>
      </c>
    </row>
    <row r="16" spans="2:17" x14ac:dyDescent="0.25">
      <c r="B16" s="65">
        <v>11</v>
      </c>
      <c r="C16" s="23"/>
      <c r="D16" s="106">
        <v>0</v>
      </c>
      <c r="E16" s="107">
        <v>0</v>
      </c>
      <c r="F16" s="84"/>
      <c r="G16" s="84"/>
      <c r="H16" s="84"/>
      <c r="I16" s="70"/>
      <c r="J16" s="84"/>
      <c r="K16" s="70"/>
      <c r="L16" s="84"/>
      <c r="M16" s="70"/>
      <c r="N16" s="84"/>
      <c r="O16" s="70"/>
      <c r="P16" s="109">
        <f t="shared" si="0"/>
        <v>0</v>
      </c>
      <c r="Q16" s="70">
        <f>M16-O16</f>
        <v>0</v>
      </c>
    </row>
    <row r="17" spans="2:17" x14ac:dyDescent="0.25">
      <c r="B17" s="65">
        <v>12</v>
      </c>
      <c r="C17" s="16"/>
      <c r="D17" s="106">
        <v>0</v>
      </c>
      <c r="E17" s="107">
        <v>0</v>
      </c>
      <c r="F17" s="89"/>
      <c r="G17" s="89"/>
      <c r="H17" s="84"/>
      <c r="I17" s="70"/>
      <c r="J17" s="84"/>
      <c r="K17" s="70"/>
      <c r="L17" s="84"/>
      <c r="M17" s="70"/>
      <c r="N17" s="84"/>
      <c r="O17" s="70"/>
      <c r="P17" s="109">
        <f t="shared" si="0"/>
        <v>0</v>
      </c>
      <c r="Q17" s="70">
        <f t="shared" si="0"/>
        <v>0</v>
      </c>
    </row>
    <row r="18" spans="2:17" x14ac:dyDescent="0.25">
      <c r="B18" s="65">
        <v>13</v>
      </c>
      <c r="C18" s="24"/>
      <c r="D18" s="106">
        <v>0</v>
      </c>
      <c r="E18" s="107">
        <v>0</v>
      </c>
      <c r="F18" s="65"/>
      <c r="G18" s="65"/>
      <c r="H18" s="84"/>
      <c r="I18" s="70"/>
      <c r="J18" s="84"/>
      <c r="K18" s="70"/>
      <c r="L18" s="84"/>
      <c r="M18" s="70"/>
      <c r="N18" s="84"/>
      <c r="O18" s="70"/>
      <c r="P18" s="109">
        <f t="shared" si="0"/>
        <v>0</v>
      </c>
      <c r="Q18" s="70">
        <f t="shared" si="0"/>
        <v>0</v>
      </c>
    </row>
    <row r="19" spans="2:17" x14ac:dyDescent="0.25">
      <c r="B19" s="65">
        <v>14</v>
      </c>
      <c r="C19" s="16"/>
      <c r="D19" s="106">
        <v>0</v>
      </c>
      <c r="E19" s="107">
        <v>0</v>
      </c>
      <c r="F19" s="65"/>
      <c r="G19" s="65"/>
      <c r="H19" s="84"/>
      <c r="I19" s="70"/>
      <c r="J19" s="84"/>
      <c r="K19" s="70"/>
      <c r="L19" s="84"/>
      <c r="M19" s="70"/>
      <c r="N19" s="84"/>
      <c r="O19" s="70"/>
      <c r="P19" s="109">
        <f t="shared" si="0"/>
        <v>0</v>
      </c>
      <c r="Q19" s="70">
        <f t="shared" si="0"/>
        <v>0</v>
      </c>
    </row>
    <row r="20" spans="2:17" x14ac:dyDescent="0.25">
      <c r="B20" s="65">
        <v>15</v>
      </c>
      <c r="C20" s="16"/>
      <c r="D20" s="65"/>
      <c r="E20" s="65"/>
      <c r="F20" s="65"/>
      <c r="G20" s="65"/>
      <c r="H20" s="84"/>
      <c r="I20" s="110"/>
      <c r="J20" s="84"/>
      <c r="K20" s="70"/>
      <c r="L20" s="84"/>
      <c r="M20" s="70"/>
      <c r="N20" s="84"/>
      <c r="O20" s="70"/>
      <c r="P20" s="65">
        <v>0</v>
      </c>
      <c r="Q20" s="70">
        <f t="shared" si="0"/>
        <v>0</v>
      </c>
    </row>
    <row r="21" spans="2:17" ht="15.75" x14ac:dyDescent="0.3">
      <c r="B21" s="184" t="s">
        <v>17</v>
      </c>
      <c r="C21" s="185"/>
      <c r="D21" s="65"/>
      <c r="E21" s="65"/>
      <c r="F21" s="65"/>
      <c r="G21" s="65"/>
      <c r="H21" s="111">
        <f t="shared" ref="H21:Q21" si="1">SUM(H6:H20)</f>
        <v>0</v>
      </c>
      <c r="I21" s="112">
        <f t="shared" si="1"/>
        <v>0</v>
      </c>
      <c r="J21" s="111">
        <f t="shared" si="1"/>
        <v>0</v>
      </c>
      <c r="K21" s="112">
        <f t="shared" si="1"/>
        <v>0</v>
      </c>
      <c r="L21" s="111">
        <f t="shared" si="1"/>
        <v>0</v>
      </c>
      <c r="M21" s="112">
        <f t="shared" si="1"/>
        <v>0</v>
      </c>
      <c r="N21" s="111">
        <f t="shared" si="1"/>
        <v>0</v>
      </c>
      <c r="O21" s="112">
        <f t="shared" si="1"/>
        <v>0</v>
      </c>
      <c r="P21" s="111">
        <f t="shared" si="1"/>
        <v>0</v>
      </c>
      <c r="Q21" s="112">
        <f t="shared" si="1"/>
        <v>0</v>
      </c>
    </row>
    <row r="22" spans="2:17" ht="15.75" x14ac:dyDescent="0.3">
      <c r="B22" s="113"/>
      <c r="C22" s="113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5"/>
      <c r="O22" s="114"/>
      <c r="P22" s="114"/>
      <c r="Q22" s="114"/>
    </row>
    <row r="23" spans="2:17" ht="15.75" x14ac:dyDescent="0.3">
      <c r="B23" s="113"/>
      <c r="C23" s="113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5"/>
      <c r="O23" s="114"/>
      <c r="P23" s="114"/>
      <c r="Q23" s="114"/>
    </row>
    <row r="24" spans="2:17" ht="15.75" x14ac:dyDescent="0.3">
      <c r="P24" s="116" t="s">
        <v>88</v>
      </c>
    </row>
    <row r="25" spans="2:17" ht="15.75" x14ac:dyDescent="0.3">
      <c r="P25" s="117" t="s">
        <v>65</v>
      </c>
    </row>
    <row r="28" spans="2:17" ht="15.75" x14ac:dyDescent="0.3">
      <c r="B28" s="82" t="s">
        <v>91</v>
      </c>
      <c r="C28" s="96"/>
      <c r="D28" s="82"/>
      <c r="E28" s="97"/>
      <c r="F28" s="169"/>
      <c r="G28" s="169"/>
      <c r="L28" s="98"/>
      <c r="N28" s="99"/>
      <c r="O28" s="100"/>
      <c r="P28" s="170" t="s">
        <v>79</v>
      </c>
      <c r="Q28" s="170"/>
    </row>
    <row r="29" spans="2:17" ht="15.75" x14ac:dyDescent="0.3">
      <c r="B29" s="82" t="s">
        <v>20</v>
      </c>
      <c r="C29" s="96"/>
      <c r="D29" s="82"/>
      <c r="E29" s="97"/>
      <c r="F29" s="82" t="s">
        <v>80</v>
      </c>
      <c r="G29" s="54"/>
      <c r="H29" s="54"/>
      <c r="I29" s="54"/>
      <c r="J29" s="54"/>
      <c r="K29" s="54"/>
      <c r="L29" s="54"/>
      <c r="M29" s="98"/>
      <c r="N29" s="101"/>
      <c r="P29" s="101"/>
      <c r="Q29" s="102"/>
    </row>
    <row r="30" spans="2:17" ht="15.75" x14ac:dyDescent="0.3">
      <c r="C30" s="92"/>
      <c r="D30" s="98"/>
      <c r="E30" s="102"/>
      <c r="F30" s="98"/>
      <c r="G30" s="98"/>
      <c r="H30" s="103"/>
      <c r="I30" s="104"/>
      <c r="J30" s="98"/>
      <c r="K30" s="102"/>
      <c r="L30" s="98"/>
      <c r="M30" s="98"/>
      <c r="N30" s="101"/>
      <c r="O30" s="102"/>
      <c r="P30" s="101"/>
      <c r="Q30" s="102"/>
    </row>
    <row r="31" spans="2:17" x14ac:dyDescent="0.25">
      <c r="B31" s="155" t="s">
        <v>2</v>
      </c>
      <c r="C31" s="160" t="s">
        <v>3</v>
      </c>
      <c r="D31" s="172" t="s">
        <v>81</v>
      </c>
      <c r="E31" s="173"/>
      <c r="F31" s="172" t="s">
        <v>82</v>
      </c>
      <c r="G31" s="173"/>
      <c r="H31" s="178" t="s">
        <v>83</v>
      </c>
      <c r="I31" s="179"/>
      <c r="J31" s="178" t="s">
        <v>84</v>
      </c>
      <c r="K31" s="179"/>
      <c r="L31" s="180" t="s">
        <v>85</v>
      </c>
      <c r="M31" s="181"/>
      <c r="N31" s="182" t="s">
        <v>86</v>
      </c>
      <c r="O31" s="183"/>
      <c r="P31" s="182" t="s">
        <v>87</v>
      </c>
      <c r="Q31" s="183"/>
    </row>
    <row r="32" spans="2:17" x14ac:dyDescent="0.25">
      <c r="B32" s="171"/>
      <c r="C32" s="162"/>
      <c r="D32" s="174"/>
      <c r="E32" s="175"/>
      <c r="F32" s="176"/>
      <c r="G32" s="177"/>
      <c r="H32" s="105" t="s">
        <v>14</v>
      </c>
      <c r="I32" s="64" t="s">
        <v>15</v>
      </c>
      <c r="J32" s="63" t="s">
        <v>14</v>
      </c>
      <c r="K32" s="64" t="s">
        <v>15</v>
      </c>
      <c r="L32" s="63" t="s">
        <v>14</v>
      </c>
      <c r="M32" s="64" t="s">
        <v>15</v>
      </c>
      <c r="N32" s="63" t="s">
        <v>14</v>
      </c>
      <c r="O32" s="64" t="s">
        <v>15</v>
      </c>
      <c r="P32" s="63" t="s">
        <v>14</v>
      </c>
      <c r="Q32" s="64" t="s">
        <v>15</v>
      </c>
    </row>
    <row r="33" spans="2:17" ht="15.75" x14ac:dyDescent="0.3">
      <c r="B33" s="65">
        <v>1</v>
      </c>
      <c r="C33" s="66"/>
      <c r="D33" s="106">
        <v>0</v>
      </c>
      <c r="E33" s="107">
        <v>0</v>
      </c>
      <c r="F33" s="108"/>
      <c r="G33" s="108"/>
      <c r="H33" s="84">
        <v>63381</v>
      </c>
      <c r="I33" s="70">
        <v>19817.900000000001</v>
      </c>
      <c r="J33" s="84">
        <f>H33</f>
        <v>63381</v>
      </c>
      <c r="K33" s="70">
        <f>I33</f>
        <v>19817.900000000001</v>
      </c>
      <c r="L33" s="109">
        <f>L6+H33</f>
        <v>63381</v>
      </c>
      <c r="M33" s="70">
        <f t="shared" ref="M33:M47" si="2">M6+I33</f>
        <v>19817.900000000001</v>
      </c>
      <c r="N33" s="109">
        <f>L33</f>
        <v>63381</v>
      </c>
      <c r="O33" s="70">
        <f>M33</f>
        <v>19817.900000000001</v>
      </c>
      <c r="P33" s="109">
        <f>L33-N33</f>
        <v>0</v>
      </c>
      <c r="Q33" s="70">
        <f>M33-O33</f>
        <v>0</v>
      </c>
    </row>
    <row r="34" spans="2:17" ht="15.75" x14ac:dyDescent="0.3">
      <c r="B34" s="65">
        <v>2</v>
      </c>
      <c r="C34" s="66"/>
      <c r="D34" s="106">
        <v>0</v>
      </c>
      <c r="E34" s="107">
        <v>0</v>
      </c>
      <c r="F34" s="84"/>
      <c r="G34" s="84"/>
      <c r="H34" s="84">
        <v>14243</v>
      </c>
      <c r="I34" s="70">
        <v>7121.5</v>
      </c>
      <c r="J34" s="84">
        <f t="shared" ref="J34:K47" si="3">H34</f>
        <v>14243</v>
      </c>
      <c r="K34" s="70">
        <f t="shared" si="3"/>
        <v>7121.5</v>
      </c>
      <c r="L34" s="109">
        <f t="shared" ref="L34:L46" si="4">L7+H34</f>
        <v>14243</v>
      </c>
      <c r="M34" s="70">
        <f t="shared" si="2"/>
        <v>7121.5</v>
      </c>
      <c r="N34" s="109">
        <f t="shared" ref="N34:O47" si="5">L34</f>
        <v>14243</v>
      </c>
      <c r="O34" s="70">
        <f t="shared" si="5"/>
        <v>7121.5</v>
      </c>
      <c r="P34" s="109">
        <f t="shared" ref="P34:Q46" si="6">L34-N34</f>
        <v>0</v>
      </c>
      <c r="Q34" s="70">
        <f t="shared" si="6"/>
        <v>0</v>
      </c>
    </row>
    <row r="35" spans="2:17" ht="15.75" x14ac:dyDescent="0.3">
      <c r="B35" s="65">
        <v>3</v>
      </c>
      <c r="C35" s="66"/>
      <c r="D35" s="106">
        <v>0</v>
      </c>
      <c r="E35" s="107">
        <v>0</v>
      </c>
      <c r="F35" s="84"/>
      <c r="G35" s="84"/>
      <c r="H35" s="84">
        <v>4955</v>
      </c>
      <c r="I35" s="70">
        <v>2477.5</v>
      </c>
      <c r="J35" s="84">
        <f t="shared" si="3"/>
        <v>4955</v>
      </c>
      <c r="K35" s="70">
        <f t="shared" si="3"/>
        <v>2477.5</v>
      </c>
      <c r="L35" s="109">
        <f t="shared" si="4"/>
        <v>4955</v>
      </c>
      <c r="M35" s="70">
        <f t="shared" si="2"/>
        <v>2477.5</v>
      </c>
      <c r="N35" s="109">
        <f t="shared" si="5"/>
        <v>4955</v>
      </c>
      <c r="O35" s="70">
        <f t="shared" si="5"/>
        <v>2477.5</v>
      </c>
      <c r="P35" s="109">
        <f t="shared" si="6"/>
        <v>0</v>
      </c>
      <c r="Q35" s="70">
        <f t="shared" si="6"/>
        <v>0</v>
      </c>
    </row>
    <row r="36" spans="2:17" ht="15.75" x14ac:dyDescent="0.3">
      <c r="B36" s="65">
        <v>4</v>
      </c>
      <c r="C36" s="66"/>
      <c r="D36" s="106">
        <v>0</v>
      </c>
      <c r="E36" s="107">
        <v>0</v>
      </c>
      <c r="F36" s="84"/>
      <c r="G36" s="84"/>
      <c r="H36" s="84">
        <v>22060</v>
      </c>
      <c r="I36" s="70">
        <v>11030</v>
      </c>
      <c r="J36" s="84">
        <f t="shared" si="3"/>
        <v>22060</v>
      </c>
      <c r="K36" s="70">
        <f t="shared" si="3"/>
        <v>11030</v>
      </c>
      <c r="L36" s="109">
        <f t="shared" si="4"/>
        <v>22060</v>
      </c>
      <c r="M36" s="70">
        <f t="shared" si="2"/>
        <v>11030</v>
      </c>
      <c r="N36" s="109">
        <f t="shared" si="5"/>
        <v>22060</v>
      </c>
      <c r="O36" s="70">
        <f t="shared" si="5"/>
        <v>11030</v>
      </c>
      <c r="P36" s="109">
        <f t="shared" si="6"/>
        <v>0</v>
      </c>
      <c r="Q36" s="70">
        <f t="shared" si="6"/>
        <v>0</v>
      </c>
    </row>
    <row r="37" spans="2:17" ht="15.75" x14ac:dyDescent="0.3">
      <c r="B37" s="65">
        <v>5</v>
      </c>
      <c r="C37" s="66"/>
      <c r="D37" s="106">
        <v>0</v>
      </c>
      <c r="E37" s="107">
        <v>0</v>
      </c>
      <c r="F37" s="84"/>
      <c r="G37" s="84"/>
      <c r="H37" s="84">
        <v>9879</v>
      </c>
      <c r="I37" s="70">
        <v>3381.5</v>
      </c>
      <c r="J37" s="84">
        <f t="shared" si="3"/>
        <v>9879</v>
      </c>
      <c r="K37" s="70">
        <f t="shared" si="3"/>
        <v>3381.5</v>
      </c>
      <c r="L37" s="109">
        <f t="shared" si="4"/>
        <v>9879</v>
      </c>
      <c r="M37" s="70">
        <f t="shared" si="2"/>
        <v>3381.5</v>
      </c>
      <c r="N37" s="109">
        <f t="shared" si="5"/>
        <v>9879</v>
      </c>
      <c r="O37" s="70">
        <f t="shared" si="5"/>
        <v>3381.5</v>
      </c>
      <c r="P37" s="109">
        <f t="shared" si="6"/>
        <v>0</v>
      </c>
      <c r="Q37" s="70">
        <f t="shared" si="6"/>
        <v>0</v>
      </c>
    </row>
    <row r="38" spans="2:17" ht="15.75" x14ac:dyDescent="0.3">
      <c r="B38" s="65">
        <v>6</v>
      </c>
      <c r="C38" s="66"/>
      <c r="D38" s="106">
        <v>0</v>
      </c>
      <c r="E38" s="107">
        <v>0</v>
      </c>
      <c r="F38" s="84"/>
      <c r="G38" s="84"/>
      <c r="H38" s="84">
        <v>76334</v>
      </c>
      <c r="I38" s="70">
        <v>24853</v>
      </c>
      <c r="J38" s="84">
        <f t="shared" si="3"/>
        <v>76334</v>
      </c>
      <c r="K38" s="70">
        <f t="shared" si="3"/>
        <v>24853</v>
      </c>
      <c r="L38" s="109">
        <f t="shared" si="4"/>
        <v>76334</v>
      </c>
      <c r="M38" s="70">
        <f t="shared" si="2"/>
        <v>24853</v>
      </c>
      <c r="N38" s="109">
        <f t="shared" si="5"/>
        <v>76334</v>
      </c>
      <c r="O38" s="70">
        <f t="shared" si="5"/>
        <v>24853</v>
      </c>
      <c r="P38" s="109">
        <f t="shared" si="6"/>
        <v>0</v>
      </c>
      <c r="Q38" s="70">
        <f t="shared" si="6"/>
        <v>0</v>
      </c>
    </row>
    <row r="39" spans="2:17" ht="15.75" x14ac:dyDescent="0.3">
      <c r="B39" s="65">
        <v>7</v>
      </c>
      <c r="C39" s="66"/>
      <c r="D39" s="106">
        <v>0</v>
      </c>
      <c r="E39" s="107">
        <v>0</v>
      </c>
      <c r="F39" s="84"/>
      <c r="G39" s="84"/>
      <c r="H39" s="84">
        <v>20114</v>
      </c>
      <c r="I39" s="70">
        <v>10057</v>
      </c>
      <c r="J39" s="84">
        <f t="shared" si="3"/>
        <v>20114</v>
      </c>
      <c r="K39" s="70">
        <f t="shared" si="3"/>
        <v>10057</v>
      </c>
      <c r="L39" s="109">
        <f t="shared" si="4"/>
        <v>20114</v>
      </c>
      <c r="M39" s="70">
        <f t="shared" si="2"/>
        <v>10057</v>
      </c>
      <c r="N39" s="109">
        <f t="shared" si="5"/>
        <v>20114</v>
      </c>
      <c r="O39" s="70">
        <f t="shared" si="5"/>
        <v>10057</v>
      </c>
      <c r="P39" s="109">
        <f t="shared" si="6"/>
        <v>0</v>
      </c>
      <c r="Q39" s="70">
        <f t="shared" si="6"/>
        <v>0</v>
      </c>
    </row>
    <row r="40" spans="2:17" ht="15.75" x14ac:dyDescent="0.3">
      <c r="B40" s="65">
        <v>8</v>
      </c>
      <c r="C40" s="66"/>
      <c r="D40" s="106">
        <v>0</v>
      </c>
      <c r="E40" s="107">
        <v>0</v>
      </c>
      <c r="F40" s="84"/>
      <c r="G40" s="84"/>
      <c r="H40" s="84">
        <v>17561</v>
      </c>
      <c r="I40" s="70">
        <v>8780.5</v>
      </c>
      <c r="J40" s="84">
        <f t="shared" si="3"/>
        <v>17561</v>
      </c>
      <c r="K40" s="70">
        <f t="shared" si="3"/>
        <v>8780.5</v>
      </c>
      <c r="L40" s="109">
        <f t="shared" si="4"/>
        <v>17561</v>
      </c>
      <c r="M40" s="70">
        <f t="shared" si="2"/>
        <v>8780.5</v>
      </c>
      <c r="N40" s="109">
        <f t="shared" si="5"/>
        <v>17561</v>
      </c>
      <c r="O40" s="70">
        <f t="shared" si="5"/>
        <v>8780.5</v>
      </c>
      <c r="P40" s="109">
        <f t="shared" si="6"/>
        <v>0</v>
      </c>
      <c r="Q40" s="70">
        <f t="shared" si="6"/>
        <v>0</v>
      </c>
    </row>
    <row r="41" spans="2:17" ht="15.75" x14ac:dyDescent="0.3">
      <c r="B41" s="65">
        <v>9</v>
      </c>
      <c r="C41" s="66"/>
      <c r="D41" s="106">
        <v>0</v>
      </c>
      <c r="E41" s="107">
        <v>0</v>
      </c>
      <c r="F41" s="84"/>
      <c r="G41" s="84"/>
      <c r="H41" s="84">
        <v>11272</v>
      </c>
      <c r="I41" s="70">
        <v>5043.6000000000004</v>
      </c>
      <c r="J41" s="84">
        <f t="shared" si="3"/>
        <v>11272</v>
      </c>
      <c r="K41" s="70">
        <f t="shared" si="3"/>
        <v>5043.6000000000004</v>
      </c>
      <c r="L41" s="109">
        <f t="shared" si="4"/>
        <v>11272</v>
      </c>
      <c r="M41" s="70">
        <f t="shared" si="2"/>
        <v>5043.6000000000004</v>
      </c>
      <c r="N41" s="109">
        <f t="shared" si="5"/>
        <v>11272</v>
      </c>
      <c r="O41" s="70">
        <f t="shared" si="5"/>
        <v>5043.6000000000004</v>
      </c>
      <c r="P41" s="109">
        <f t="shared" si="6"/>
        <v>0</v>
      </c>
      <c r="Q41" s="70">
        <f t="shared" si="6"/>
        <v>0</v>
      </c>
    </row>
    <row r="42" spans="2:17" ht="15.75" x14ac:dyDescent="0.3">
      <c r="B42" s="65">
        <v>10</v>
      </c>
      <c r="C42" s="66"/>
      <c r="D42" s="106">
        <v>0</v>
      </c>
      <c r="E42" s="107">
        <v>0</v>
      </c>
      <c r="F42" s="84"/>
      <c r="G42" s="84"/>
      <c r="H42" s="84">
        <v>51908</v>
      </c>
      <c r="I42" s="70">
        <v>19753.8</v>
      </c>
      <c r="J42" s="84">
        <f t="shared" si="3"/>
        <v>51908</v>
      </c>
      <c r="K42" s="70">
        <f t="shared" si="3"/>
        <v>19753.8</v>
      </c>
      <c r="L42" s="109">
        <f t="shared" si="4"/>
        <v>51908</v>
      </c>
      <c r="M42" s="70">
        <f t="shared" si="2"/>
        <v>19753.8</v>
      </c>
      <c r="N42" s="109">
        <f t="shared" si="5"/>
        <v>51908</v>
      </c>
      <c r="O42" s="70">
        <f t="shared" si="5"/>
        <v>19753.8</v>
      </c>
      <c r="P42" s="109">
        <f t="shared" si="6"/>
        <v>0</v>
      </c>
      <c r="Q42" s="70">
        <f t="shared" si="6"/>
        <v>0</v>
      </c>
    </row>
    <row r="43" spans="2:17" ht="15.75" x14ac:dyDescent="0.3">
      <c r="B43" s="65">
        <v>11</v>
      </c>
      <c r="C43" s="87"/>
      <c r="D43" s="106">
        <v>0</v>
      </c>
      <c r="E43" s="107">
        <v>0</v>
      </c>
      <c r="F43" s="84"/>
      <c r="G43" s="84"/>
      <c r="H43" s="84">
        <v>59955</v>
      </c>
      <c r="I43" s="70">
        <v>21315.9</v>
      </c>
      <c r="J43" s="84">
        <f t="shared" si="3"/>
        <v>59955</v>
      </c>
      <c r="K43" s="70">
        <f t="shared" si="3"/>
        <v>21315.9</v>
      </c>
      <c r="L43" s="109">
        <f t="shared" si="4"/>
        <v>59955</v>
      </c>
      <c r="M43" s="70">
        <f t="shared" si="2"/>
        <v>21315.9</v>
      </c>
      <c r="N43" s="109">
        <f t="shared" si="5"/>
        <v>59955</v>
      </c>
      <c r="O43" s="70">
        <f t="shared" si="5"/>
        <v>21315.9</v>
      </c>
      <c r="P43" s="109">
        <f t="shared" si="6"/>
        <v>0</v>
      </c>
      <c r="Q43" s="70">
        <f t="shared" si="6"/>
        <v>0</v>
      </c>
    </row>
    <row r="44" spans="2:17" ht="15.75" x14ac:dyDescent="0.3">
      <c r="B44" s="65">
        <v>12</v>
      </c>
      <c r="C44" s="66"/>
      <c r="D44" s="106">
        <v>0</v>
      </c>
      <c r="E44" s="107">
        <v>0</v>
      </c>
      <c r="F44" s="89"/>
      <c r="G44" s="89"/>
      <c r="H44" s="84">
        <v>30574</v>
      </c>
      <c r="I44" s="70">
        <v>11304.2</v>
      </c>
      <c r="J44" s="84">
        <f t="shared" si="3"/>
        <v>30574</v>
      </c>
      <c r="K44" s="70">
        <f t="shared" si="3"/>
        <v>11304.2</v>
      </c>
      <c r="L44" s="109">
        <f t="shared" si="4"/>
        <v>30574</v>
      </c>
      <c r="M44" s="70">
        <f t="shared" si="2"/>
        <v>11304.2</v>
      </c>
      <c r="N44" s="109">
        <f t="shared" si="5"/>
        <v>30574</v>
      </c>
      <c r="O44" s="70">
        <f t="shared" si="5"/>
        <v>11304.2</v>
      </c>
      <c r="P44" s="109">
        <f t="shared" si="6"/>
        <v>0</v>
      </c>
      <c r="Q44" s="70">
        <f t="shared" si="6"/>
        <v>0</v>
      </c>
    </row>
    <row r="45" spans="2:17" ht="15.75" x14ac:dyDescent="0.3">
      <c r="B45" s="65">
        <v>13</v>
      </c>
      <c r="C45" s="66"/>
      <c r="D45" s="106">
        <v>0</v>
      </c>
      <c r="E45" s="107">
        <v>0</v>
      </c>
      <c r="F45" s="65"/>
      <c r="G45" s="65"/>
      <c r="H45" s="84">
        <v>30434</v>
      </c>
      <c r="I45" s="70">
        <v>10770.6</v>
      </c>
      <c r="J45" s="84">
        <f t="shared" si="3"/>
        <v>30434</v>
      </c>
      <c r="K45" s="70">
        <f t="shared" si="3"/>
        <v>10770.6</v>
      </c>
      <c r="L45" s="109">
        <f t="shared" si="4"/>
        <v>30434</v>
      </c>
      <c r="M45" s="70">
        <f t="shared" si="2"/>
        <v>10770.6</v>
      </c>
      <c r="N45" s="109">
        <f t="shared" si="5"/>
        <v>30434</v>
      </c>
      <c r="O45" s="70">
        <f t="shared" si="5"/>
        <v>10770.6</v>
      </c>
      <c r="P45" s="109">
        <f t="shared" si="6"/>
        <v>0</v>
      </c>
      <c r="Q45" s="70">
        <f t="shared" si="6"/>
        <v>0</v>
      </c>
    </row>
    <row r="46" spans="2:17" ht="15.75" x14ac:dyDescent="0.3">
      <c r="B46" s="65">
        <v>14</v>
      </c>
      <c r="C46" s="66"/>
      <c r="D46" s="106">
        <v>0</v>
      </c>
      <c r="E46" s="107">
        <v>0</v>
      </c>
      <c r="F46" s="65"/>
      <c r="G46" s="65"/>
      <c r="H46" s="84">
        <v>35027</v>
      </c>
      <c r="I46" s="70">
        <v>14065.7</v>
      </c>
      <c r="J46" s="84">
        <f t="shared" si="3"/>
        <v>35027</v>
      </c>
      <c r="K46" s="70">
        <f t="shared" si="3"/>
        <v>14065.7</v>
      </c>
      <c r="L46" s="109">
        <f t="shared" si="4"/>
        <v>35027</v>
      </c>
      <c r="M46" s="70">
        <f t="shared" si="2"/>
        <v>14065.7</v>
      </c>
      <c r="N46" s="109">
        <f t="shared" si="5"/>
        <v>35027</v>
      </c>
      <c r="O46" s="70">
        <f t="shared" si="5"/>
        <v>14065.7</v>
      </c>
      <c r="P46" s="109">
        <f t="shared" si="6"/>
        <v>0</v>
      </c>
      <c r="Q46" s="70">
        <f t="shared" si="6"/>
        <v>0</v>
      </c>
    </row>
    <row r="47" spans="2:17" ht="15.75" x14ac:dyDescent="0.3">
      <c r="B47" s="65">
        <v>15</v>
      </c>
      <c r="C47" s="66"/>
      <c r="D47" s="65"/>
      <c r="E47" s="65"/>
      <c r="F47" s="65"/>
      <c r="G47" s="65"/>
      <c r="H47" s="84">
        <v>24220</v>
      </c>
      <c r="I47" s="118">
        <v>10420</v>
      </c>
      <c r="J47" s="84">
        <f t="shared" si="3"/>
        <v>24220</v>
      </c>
      <c r="K47" s="70">
        <f t="shared" si="3"/>
        <v>10420</v>
      </c>
      <c r="L47" s="109">
        <f>L20+H47</f>
        <v>24220</v>
      </c>
      <c r="M47" s="70">
        <f t="shared" si="2"/>
        <v>10420</v>
      </c>
      <c r="N47" s="109">
        <f t="shared" si="5"/>
        <v>24220</v>
      </c>
      <c r="O47" s="70">
        <f t="shared" si="5"/>
        <v>10420</v>
      </c>
      <c r="P47" s="65"/>
      <c r="Q47" s="65"/>
    </row>
    <row r="48" spans="2:17" ht="15.75" x14ac:dyDescent="0.3">
      <c r="B48" s="186" t="s">
        <v>17</v>
      </c>
      <c r="C48" s="186"/>
      <c r="D48" s="111"/>
      <c r="E48" s="111"/>
      <c r="F48" s="111"/>
      <c r="G48" s="111"/>
      <c r="H48" s="111">
        <f t="shared" ref="H48:Q48" si="7">SUM(H33:H47)</f>
        <v>471917</v>
      </c>
      <c r="I48" s="112">
        <f t="shared" si="7"/>
        <v>180192.70000000004</v>
      </c>
      <c r="J48" s="111">
        <f t="shared" si="7"/>
        <v>471917</v>
      </c>
      <c r="K48" s="112">
        <f t="shared" si="7"/>
        <v>180192.70000000004</v>
      </c>
      <c r="L48" s="111">
        <f t="shared" si="7"/>
        <v>471917</v>
      </c>
      <c r="M48" s="112">
        <f t="shared" si="7"/>
        <v>180192.70000000004</v>
      </c>
      <c r="N48" s="111">
        <f t="shared" si="7"/>
        <v>471917</v>
      </c>
      <c r="O48" s="112">
        <f t="shared" si="7"/>
        <v>180192.70000000004</v>
      </c>
      <c r="P48" s="111">
        <f t="shared" si="7"/>
        <v>0</v>
      </c>
      <c r="Q48" s="112">
        <f t="shared" si="7"/>
        <v>0</v>
      </c>
    </row>
    <row r="49" spans="2:17" ht="15.75" x14ac:dyDescent="0.3">
      <c r="B49" s="119"/>
      <c r="C49" s="119"/>
      <c r="D49" s="120"/>
      <c r="E49" s="120"/>
      <c r="F49" s="120"/>
      <c r="G49" s="120"/>
      <c r="H49" s="120"/>
      <c r="I49" s="121"/>
      <c r="J49" s="120"/>
      <c r="K49" s="121"/>
      <c r="L49" s="120"/>
      <c r="M49" s="121"/>
      <c r="N49" s="120"/>
      <c r="O49" s="121"/>
      <c r="P49" s="120"/>
      <c r="Q49" s="121"/>
    </row>
    <row r="50" spans="2:17" ht="15.75" x14ac:dyDescent="0.3">
      <c r="P50" s="116" t="s">
        <v>88</v>
      </c>
    </row>
    <row r="51" spans="2:17" ht="15.75" x14ac:dyDescent="0.3">
      <c r="P51" s="117" t="s">
        <v>65</v>
      </c>
    </row>
    <row r="52" spans="2:17" x14ac:dyDescent="0.25">
      <c r="N52" s="99"/>
      <c r="O52" s="78"/>
      <c r="P52" s="99"/>
    </row>
    <row r="53" spans="2:17" x14ac:dyDescent="0.25">
      <c r="N53" s="99"/>
      <c r="O53" s="78"/>
    </row>
    <row r="54" spans="2:17" ht="15.75" x14ac:dyDescent="0.3">
      <c r="B54" s="82" t="s">
        <v>16</v>
      </c>
      <c r="C54" s="96"/>
      <c r="D54" s="82"/>
      <c r="E54" s="97"/>
      <c r="F54" s="169"/>
      <c r="G54" s="169"/>
      <c r="L54" s="98"/>
      <c r="N54" s="99"/>
      <c r="O54" s="100"/>
      <c r="P54" s="170" t="s">
        <v>79</v>
      </c>
      <c r="Q54" s="170"/>
    </row>
    <row r="55" spans="2:17" ht="15.75" x14ac:dyDescent="0.3">
      <c r="B55" s="82" t="s">
        <v>89</v>
      </c>
      <c r="C55" s="96"/>
      <c r="D55" s="82"/>
      <c r="E55" s="97"/>
      <c r="F55" s="82" t="s">
        <v>80</v>
      </c>
      <c r="G55" s="54"/>
      <c r="H55" s="54"/>
      <c r="I55" s="54"/>
      <c r="J55" s="54"/>
      <c r="K55" s="54"/>
      <c r="L55" s="54"/>
      <c r="M55" s="98"/>
      <c r="N55" s="101"/>
      <c r="P55" s="101"/>
      <c r="Q55" s="102"/>
    </row>
    <row r="56" spans="2:17" ht="15.75" x14ac:dyDescent="0.3">
      <c r="C56" s="92"/>
      <c r="D56" s="98"/>
      <c r="E56" s="102"/>
      <c r="F56" s="98"/>
      <c r="G56" s="98"/>
      <c r="H56" s="103"/>
      <c r="I56" s="104"/>
      <c r="J56" s="98"/>
      <c r="K56" s="102"/>
      <c r="L56" s="98"/>
      <c r="M56" s="98"/>
      <c r="N56" s="101"/>
      <c r="O56" s="102"/>
      <c r="P56" s="101"/>
      <c r="Q56" s="102"/>
    </row>
    <row r="57" spans="2:17" x14ac:dyDescent="0.25">
      <c r="B57" s="155" t="s">
        <v>2</v>
      </c>
      <c r="C57" s="160" t="s">
        <v>3</v>
      </c>
      <c r="D57" s="172" t="s">
        <v>81</v>
      </c>
      <c r="E57" s="173"/>
      <c r="F57" s="172" t="s">
        <v>82</v>
      </c>
      <c r="G57" s="173"/>
      <c r="H57" s="178" t="s">
        <v>83</v>
      </c>
      <c r="I57" s="179"/>
      <c r="J57" s="178" t="s">
        <v>84</v>
      </c>
      <c r="K57" s="179"/>
      <c r="L57" s="180" t="s">
        <v>85</v>
      </c>
      <c r="M57" s="181"/>
      <c r="N57" s="182" t="s">
        <v>86</v>
      </c>
      <c r="O57" s="183"/>
      <c r="P57" s="182" t="s">
        <v>87</v>
      </c>
      <c r="Q57" s="183"/>
    </row>
    <row r="58" spans="2:17" x14ac:dyDescent="0.25">
      <c r="B58" s="171"/>
      <c r="C58" s="162"/>
      <c r="D58" s="174"/>
      <c r="E58" s="175"/>
      <c r="F58" s="176"/>
      <c r="G58" s="177"/>
      <c r="H58" s="105" t="s">
        <v>14</v>
      </c>
      <c r="I58" s="64" t="s">
        <v>15</v>
      </c>
      <c r="J58" s="63" t="s">
        <v>14</v>
      </c>
      <c r="K58" s="64" t="s">
        <v>15</v>
      </c>
      <c r="L58" s="63" t="s">
        <v>14</v>
      </c>
      <c r="M58" s="64" t="s">
        <v>15</v>
      </c>
      <c r="N58" s="63" t="s">
        <v>14</v>
      </c>
      <c r="O58" s="64" t="s">
        <v>15</v>
      </c>
      <c r="P58" s="63" t="s">
        <v>14</v>
      </c>
      <c r="Q58" s="64" t="s">
        <v>15</v>
      </c>
    </row>
    <row r="59" spans="2:17" ht="15.75" x14ac:dyDescent="0.3">
      <c r="B59" s="65">
        <v>1</v>
      </c>
      <c r="C59" s="66"/>
      <c r="D59" s="106">
        <v>0</v>
      </c>
      <c r="E59" s="107">
        <v>0</v>
      </c>
      <c r="F59" s="108"/>
      <c r="G59" s="108"/>
      <c r="H59" s="109">
        <v>0</v>
      </c>
      <c r="I59" s="70">
        <f>H59*0.5</f>
        <v>0</v>
      </c>
      <c r="J59" s="109">
        <v>0</v>
      </c>
      <c r="K59" s="70">
        <f>J59*0.5</f>
        <v>0</v>
      </c>
      <c r="L59" s="109">
        <f t="shared" ref="L59:O73" si="8">L33+H59</f>
        <v>63381</v>
      </c>
      <c r="M59" s="70">
        <f t="shared" si="8"/>
        <v>19817.900000000001</v>
      </c>
      <c r="N59" s="109">
        <f t="shared" si="8"/>
        <v>63381</v>
      </c>
      <c r="O59" s="70">
        <f t="shared" si="8"/>
        <v>19817.900000000001</v>
      </c>
      <c r="P59" s="109">
        <f>L59-N59</f>
        <v>0</v>
      </c>
      <c r="Q59" s="70">
        <f>M59-O59</f>
        <v>0</v>
      </c>
    </row>
    <row r="60" spans="2:17" ht="15.75" x14ac:dyDescent="0.3">
      <c r="B60" s="65">
        <v>2</v>
      </c>
      <c r="C60" s="66"/>
      <c r="D60" s="106">
        <v>0</v>
      </c>
      <c r="E60" s="107">
        <v>0</v>
      </c>
      <c r="F60" s="84"/>
      <c r="G60" s="84"/>
      <c r="H60" s="109">
        <v>0</v>
      </c>
      <c r="I60" s="70">
        <f t="shared" ref="I60:I72" si="9">H60*0.5</f>
        <v>0</v>
      </c>
      <c r="J60" s="109">
        <v>0</v>
      </c>
      <c r="K60" s="70">
        <f t="shared" ref="K60:K72" si="10">J60*0.5</f>
        <v>0</v>
      </c>
      <c r="L60" s="109">
        <f t="shared" si="8"/>
        <v>14243</v>
      </c>
      <c r="M60" s="70">
        <f t="shared" si="8"/>
        <v>7121.5</v>
      </c>
      <c r="N60" s="109">
        <f t="shared" si="8"/>
        <v>14243</v>
      </c>
      <c r="O60" s="70">
        <f t="shared" si="8"/>
        <v>7121.5</v>
      </c>
      <c r="P60" s="109">
        <f t="shared" ref="P60:Q72" si="11">L60-N60</f>
        <v>0</v>
      </c>
      <c r="Q60" s="70">
        <f t="shared" si="11"/>
        <v>0</v>
      </c>
    </row>
    <row r="61" spans="2:17" ht="15.75" x14ac:dyDescent="0.3">
      <c r="B61" s="65">
        <v>3</v>
      </c>
      <c r="C61" s="66"/>
      <c r="D61" s="106">
        <v>0</v>
      </c>
      <c r="E61" s="107">
        <v>0</v>
      </c>
      <c r="F61" s="84"/>
      <c r="G61" s="84"/>
      <c r="H61" s="109">
        <v>0</v>
      </c>
      <c r="I61" s="70">
        <f t="shared" si="9"/>
        <v>0</v>
      </c>
      <c r="J61" s="109">
        <v>0</v>
      </c>
      <c r="K61" s="70">
        <f t="shared" si="10"/>
        <v>0</v>
      </c>
      <c r="L61" s="109">
        <f t="shared" si="8"/>
        <v>4955</v>
      </c>
      <c r="M61" s="70">
        <f t="shared" si="8"/>
        <v>2477.5</v>
      </c>
      <c r="N61" s="109">
        <f t="shared" si="8"/>
        <v>4955</v>
      </c>
      <c r="O61" s="70">
        <f t="shared" si="8"/>
        <v>2477.5</v>
      </c>
      <c r="P61" s="109">
        <f t="shared" si="11"/>
        <v>0</v>
      </c>
      <c r="Q61" s="70">
        <f t="shared" si="11"/>
        <v>0</v>
      </c>
    </row>
    <row r="62" spans="2:17" ht="15.75" x14ac:dyDescent="0.3">
      <c r="B62" s="65">
        <v>4</v>
      </c>
      <c r="C62" s="66"/>
      <c r="D62" s="106">
        <v>0</v>
      </c>
      <c r="E62" s="107">
        <v>0</v>
      </c>
      <c r="F62" s="84"/>
      <c r="G62" s="84"/>
      <c r="H62" s="109">
        <v>0</v>
      </c>
      <c r="I62" s="70">
        <f t="shared" si="9"/>
        <v>0</v>
      </c>
      <c r="J62" s="109">
        <v>0</v>
      </c>
      <c r="K62" s="70">
        <f t="shared" si="10"/>
        <v>0</v>
      </c>
      <c r="L62" s="109">
        <f t="shared" si="8"/>
        <v>22060</v>
      </c>
      <c r="M62" s="70">
        <f t="shared" si="8"/>
        <v>11030</v>
      </c>
      <c r="N62" s="109">
        <f t="shared" si="8"/>
        <v>22060</v>
      </c>
      <c r="O62" s="70">
        <f t="shared" si="8"/>
        <v>11030</v>
      </c>
      <c r="P62" s="109">
        <f t="shared" si="11"/>
        <v>0</v>
      </c>
      <c r="Q62" s="70">
        <f t="shared" si="11"/>
        <v>0</v>
      </c>
    </row>
    <row r="63" spans="2:17" ht="15.75" x14ac:dyDescent="0.3">
      <c r="B63" s="65">
        <v>5</v>
      </c>
      <c r="C63" s="66"/>
      <c r="D63" s="106">
        <v>0</v>
      </c>
      <c r="E63" s="107">
        <v>0</v>
      </c>
      <c r="F63" s="84"/>
      <c r="G63" s="84"/>
      <c r="H63" s="109">
        <v>0</v>
      </c>
      <c r="I63" s="70">
        <f t="shared" si="9"/>
        <v>0</v>
      </c>
      <c r="J63" s="109">
        <v>0</v>
      </c>
      <c r="K63" s="70">
        <f t="shared" si="10"/>
        <v>0</v>
      </c>
      <c r="L63" s="109">
        <f t="shared" si="8"/>
        <v>9879</v>
      </c>
      <c r="M63" s="70">
        <f t="shared" si="8"/>
        <v>3381.5</v>
      </c>
      <c r="N63" s="109">
        <f t="shared" si="8"/>
        <v>9879</v>
      </c>
      <c r="O63" s="70">
        <f t="shared" si="8"/>
        <v>3381.5</v>
      </c>
      <c r="P63" s="109">
        <f t="shared" si="11"/>
        <v>0</v>
      </c>
      <c r="Q63" s="70">
        <f t="shared" si="11"/>
        <v>0</v>
      </c>
    </row>
    <row r="64" spans="2:17" ht="15.75" x14ac:dyDescent="0.3">
      <c r="B64" s="65">
        <v>6</v>
      </c>
      <c r="C64" s="66"/>
      <c r="D64" s="106">
        <v>0</v>
      </c>
      <c r="E64" s="107">
        <v>0</v>
      </c>
      <c r="F64" s="84"/>
      <c r="G64" s="84"/>
      <c r="H64" s="109">
        <v>0</v>
      </c>
      <c r="I64" s="70">
        <f t="shared" si="9"/>
        <v>0</v>
      </c>
      <c r="J64" s="109">
        <v>0</v>
      </c>
      <c r="K64" s="70">
        <f t="shared" si="10"/>
        <v>0</v>
      </c>
      <c r="L64" s="109">
        <f t="shared" si="8"/>
        <v>76334</v>
      </c>
      <c r="M64" s="70">
        <f t="shared" si="8"/>
        <v>24853</v>
      </c>
      <c r="N64" s="109">
        <f t="shared" si="8"/>
        <v>76334</v>
      </c>
      <c r="O64" s="70">
        <f t="shared" si="8"/>
        <v>24853</v>
      </c>
      <c r="P64" s="109">
        <f t="shared" si="11"/>
        <v>0</v>
      </c>
      <c r="Q64" s="70">
        <f t="shared" si="11"/>
        <v>0</v>
      </c>
    </row>
    <row r="65" spans="2:17" ht="15.75" x14ac:dyDescent="0.3">
      <c r="B65" s="65">
        <v>7</v>
      </c>
      <c r="C65" s="66"/>
      <c r="D65" s="106">
        <v>0</v>
      </c>
      <c r="E65" s="107">
        <v>0</v>
      </c>
      <c r="F65" s="84"/>
      <c r="G65" s="84"/>
      <c r="H65" s="109">
        <v>0</v>
      </c>
      <c r="I65" s="70">
        <f t="shared" si="9"/>
        <v>0</v>
      </c>
      <c r="J65" s="109">
        <v>0</v>
      </c>
      <c r="K65" s="70">
        <f t="shared" si="10"/>
        <v>0</v>
      </c>
      <c r="L65" s="109">
        <f t="shared" si="8"/>
        <v>20114</v>
      </c>
      <c r="M65" s="70">
        <f t="shared" si="8"/>
        <v>10057</v>
      </c>
      <c r="N65" s="109">
        <f t="shared" si="8"/>
        <v>20114</v>
      </c>
      <c r="O65" s="70">
        <f t="shared" si="8"/>
        <v>10057</v>
      </c>
      <c r="P65" s="109">
        <f t="shared" si="11"/>
        <v>0</v>
      </c>
      <c r="Q65" s="70">
        <f t="shared" si="11"/>
        <v>0</v>
      </c>
    </row>
    <row r="66" spans="2:17" ht="15.75" x14ac:dyDescent="0.3">
      <c r="B66" s="65">
        <v>8</v>
      </c>
      <c r="C66" s="66"/>
      <c r="D66" s="106">
        <v>0</v>
      </c>
      <c r="E66" s="107">
        <v>0</v>
      </c>
      <c r="F66" s="84"/>
      <c r="G66" s="84"/>
      <c r="H66" s="109">
        <v>0</v>
      </c>
      <c r="I66" s="70">
        <f t="shared" si="9"/>
        <v>0</v>
      </c>
      <c r="J66" s="109">
        <v>0</v>
      </c>
      <c r="K66" s="70">
        <f t="shared" si="10"/>
        <v>0</v>
      </c>
      <c r="L66" s="109">
        <f t="shared" si="8"/>
        <v>17561</v>
      </c>
      <c r="M66" s="70">
        <f t="shared" si="8"/>
        <v>8780.5</v>
      </c>
      <c r="N66" s="109">
        <f t="shared" si="8"/>
        <v>17561</v>
      </c>
      <c r="O66" s="70">
        <f t="shared" si="8"/>
        <v>8780.5</v>
      </c>
      <c r="P66" s="109">
        <f t="shared" si="11"/>
        <v>0</v>
      </c>
      <c r="Q66" s="70">
        <f t="shared" si="11"/>
        <v>0</v>
      </c>
    </row>
    <row r="67" spans="2:17" ht="15.75" x14ac:dyDescent="0.3">
      <c r="B67" s="65">
        <v>9</v>
      </c>
      <c r="C67" s="66"/>
      <c r="D67" s="106">
        <v>0</v>
      </c>
      <c r="E67" s="107">
        <v>0</v>
      </c>
      <c r="F67" s="84"/>
      <c r="G67" s="84"/>
      <c r="H67" s="109">
        <v>0</v>
      </c>
      <c r="I67" s="70">
        <f t="shared" si="9"/>
        <v>0</v>
      </c>
      <c r="J67" s="109">
        <v>0</v>
      </c>
      <c r="K67" s="70">
        <f t="shared" si="10"/>
        <v>0</v>
      </c>
      <c r="L67" s="109">
        <f t="shared" si="8"/>
        <v>11272</v>
      </c>
      <c r="M67" s="70">
        <f t="shared" si="8"/>
        <v>5043.6000000000004</v>
      </c>
      <c r="N67" s="109">
        <f t="shared" si="8"/>
        <v>11272</v>
      </c>
      <c r="O67" s="70">
        <f t="shared" si="8"/>
        <v>5043.6000000000004</v>
      </c>
      <c r="P67" s="109">
        <f t="shared" si="11"/>
        <v>0</v>
      </c>
      <c r="Q67" s="70">
        <f t="shared" si="11"/>
        <v>0</v>
      </c>
    </row>
    <row r="68" spans="2:17" ht="15.75" x14ac:dyDescent="0.3">
      <c r="B68" s="65">
        <v>10</v>
      </c>
      <c r="C68" s="66"/>
      <c r="D68" s="106">
        <v>0</v>
      </c>
      <c r="E68" s="107">
        <v>0</v>
      </c>
      <c r="F68" s="84"/>
      <c r="G68" s="84"/>
      <c r="H68" s="109">
        <v>0</v>
      </c>
      <c r="I68" s="70">
        <f t="shared" si="9"/>
        <v>0</v>
      </c>
      <c r="J68" s="109">
        <v>0</v>
      </c>
      <c r="K68" s="70">
        <f t="shared" si="10"/>
        <v>0</v>
      </c>
      <c r="L68" s="109">
        <f t="shared" si="8"/>
        <v>51908</v>
      </c>
      <c r="M68" s="70">
        <f t="shared" si="8"/>
        <v>19753.8</v>
      </c>
      <c r="N68" s="109">
        <f t="shared" si="8"/>
        <v>51908</v>
      </c>
      <c r="O68" s="70">
        <f t="shared" si="8"/>
        <v>19753.8</v>
      </c>
      <c r="P68" s="109">
        <f t="shared" si="11"/>
        <v>0</v>
      </c>
      <c r="Q68" s="70">
        <f t="shared" si="11"/>
        <v>0</v>
      </c>
    </row>
    <row r="69" spans="2:17" ht="15.75" x14ac:dyDescent="0.3">
      <c r="B69" s="65">
        <v>11</v>
      </c>
      <c r="C69" s="87"/>
      <c r="D69" s="106">
        <v>0</v>
      </c>
      <c r="E69" s="107">
        <v>0</v>
      </c>
      <c r="F69" s="84"/>
      <c r="G69" s="84"/>
      <c r="H69" s="109">
        <v>0</v>
      </c>
      <c r="I69" s="70">
        <f t="shared" si="9"/>
        <v>0</v>
      </c>
      <c r="J69" s="109">
        <v>0</v>
      </c>
      <c r="K69" s="70">
        <f t="shared" si="10"/>
        <v>0</v>
      </c>
      <c r="L69" s="109">
        <f t="shared" si="8"/>
        <v>59955</v>
      </c>
      <c r="M69" s="70">
        <f t="shared" si="8"/>
        <v>21315.9</v>
      </c>
      <c r="N69" s="109">
        <f t="shared" si="8"/>
        <v>59955</v>
      </c>
      <c r="O69" s="70">
        <f t="shared" si="8"/>
        <v>21315.9</v>
      </c>
      <c r="P69" s="109">
        <f t="shared" si="11"/>
        <v>0</v>
      </c>
      <c r="Q69" s="70">
        <f t="shared" si="11"/>
        <v>0</v>
      </c>
    </row>
    <row r="70" spans="2:17" ht="15.75" x14ac:dyDescent="0.3">
      <c r="B70" s="65">
        <v>12</v>
      </c>
      <c r="C70" s="66"/>
      <c r="D70" s="106">
        <v>0</v>
      </c>
      <c r="E70" s="107">
        <v>0</v>
      </c>
      <c r="F70" s="89"/>
      <c r="G70" s="89"/>
      <c r="H70" s="109">
        <v>0</v>
      </c>
      <c r="I70" s="70">
        <f t="shared" si="9"/>
        <v>0</v>
      </c>
      <c r="J70" s="109">
        <v>0</v>
      </c>
      <c r="K70" s="70">
        <f t="shared" si="10"/>
        <v>0</v>
      </c>
      <c r="L70" s="109">
        <f t="shared" si="8"/>
        <v>30574</v>
      </c>
      <c r="M70" s="70">
        <f t="shared" si="8"/>
        <v>11304.2</v>
      </c>
      <c r="N70" s="109">
        <f t="shared" si="8"/>
        <v>30574</v>
      </c>
      <c r="O70" s="70">
        <f t="shared" si="8"/>
        <v>11304.2</v>
      </c>
      <c r="P70" s="109">
        <f t="shared" si="11"/>
        <v>0</v>
      </c>
      <c r="Q70" s="70">
        <f t="shared" si="11"/>
        <v>0</v>
      </c>
    </row>
    <row r="71" spans="2:17" ht="15.75" x14ac:dyDescent="0.3">
      <c r="B71" s="65">
        <v>13</v>
      </c>
      <c r="C71" s="66"/>
      <c r="D71" s="106">
        <v>0</v>
      </c>
      <c r="E71" s="107">
        <v>0</v>
      </c>
      <c r="F71" s="65"/>
      <c r="G71" s="65"/>
      <c r="H71" s="109">
        <v>0</v>
      </c>
      <c r="I71" s="70">
        <f t="shared" si="9"/>
        <v>0</v>
      </c>
      <c r="J71" s="109">
        <v>0</v>
      </c>
      <c r="K71" s="70">
        <f t="shared" si="10"/>
        <v>0</v>
      </c>
      <c r="L71" s="109">
        <f t="shared" si="8"/>
        <v>30434</v>
      </c>
      <c r="M71" s="70">
        <f t="shared" si="8"/>
        <v>10770.6</v>
      </c>
      <c r="N71" s="109">
        <f t="shared" si="8"/>
        <v>30434</v>
      </c>
      <c r="O71" s="70">
        <f t="shared" si="8"/>
        <v>10770.6</v>
      </c>
      <c r="P71" s="109">
        <f t="shared" si="11"/>
        <v>0</v>
      </c>
      <c r="Q71" s="70">
        <f t="shared" si="11"/>
        <v>0</v>
      </c>
    </row>
    <row r="72" spans="2:17" ht="15.75" x14ac:dyDescent="0.3">
      <c r="B72" s="65">
        <v>14</v>
      </c>
      <c r="C72" s="66"/>
      <c r="D72" s="106">
        <v>0</v>
      </c>
      <c r="E72" s="107">
        <v>0</v>
      </c>
      <c r="F72" s="65"/>
      <c r="G72" s="65"/>
      <c r="H72" s="109">
        <v>0</v>
      </c>
      <c r="I72" s="70">
        <f t="shared" si="9"/>
        <v>0</v>
      </c>
      <c r="J72" s="109">
        <v>0</v>
      </c>
      <c r="K72" s="70">
        <f t="shared" si="10"/>
        <v>0</v>
      </c>
      <c r="L72" s="109">
        <f t="shared" si="8"/>
        <v>35027</v>
      </c>
      <c r="M72" s="70">
        <f t="shared" si="8"/>
        <v>14065.7</v>
      </c>
      <c r="N72" s="109">
        <f t="shared" si="8"/>
        <v>35027</v>
      </c>
      <c r="O72" s="70">
        <f t="shared" si="8"/>
        <v>14065.7</v>
      </c>
      <c r="P72" s="109">
        <f t="shared" si="11"/>
        <v>0</v>
      </c>
      <c r="Q72" s="70">
        <f t="shared" si="11"/>
        <v>0</v>
      </c>
    </row>
    <row r="73" spans="2:17" ht="15.75" x14ac:dyDescent="0.3">
      <c r="B73" s="65">
        <v>15</v>
      </c>
      <c r="C73" s="66"/>
      <c r="D73" s="106">
        <v>0</v>
      </c>
      <c r="E73" s="107">
        <v>0</v>
      </c>
      <c r="F73" s="65"/>
      <c r="G73" s="65"/>
      <c r="H73" s="109">
        <v>0</v>
      </c>
      <c r="I73" s="70">
        <f>H73*0.5</f>
        <v>0</v>
      </c>
      <c r="J73" s="109">
        <v>0</v>
      </c>
      <c r="K73" s="70">
        <f>J73*0.5</f>
        <v>0</v>
      </c>
      <c r="L73" s="109">
        <f t="shared" si="8"/>
        <v>24220</v>
      </c>
      <c r="M73" s="70">
        <f t="shared" si="8"/>
        <v>10420</v>
      </c>
      <c r="N73" s="109">
        <f t="shared" si="8"/>
        <v>24220</v>
      </c>
      <c r="O73" s="70">
        <f t="shared" si="8"/>
        <v>10420</v>
      </c>
      <c r="P73" s="109">
        <f>L73-N73</f>
        <v>0</v>
      </c>
      <c r="Q73" s="70">
        <f>M73-O73</f>
        <v>0</v>
      </c>
    </row>
    <row r="74" spans="2:17" ht="15.75" x14ac:dyDescent="0.3">
      <c r="B74" s="186" t="s">
        <v>17</v>
      </c>
      <c r="C74" s="186"/>
      <c r="D74" s="65"/>
      <c r="E74" s="65"/>
      <c r="F74" s="65"/>
      <c r="G74" s="65"/>
      <c r="H74" s="111">
        <f t="shared" ref="H74:Q74" si="12">SUM(H59:H73)</f>
        <v>0</v>
      </c>
      <c r="I74" s="112">
        <f t="shared" si="12"/>
        <v>0</v>
      </c>
      <c r="J74" s="111">
        <f t="shared" si="12"/>
        <v>0</v>
      </c>
      <c r="K74" s="112">
        <f t="shared" si="12"/>
        <v>0</v>
      </c>
      <c r="L74" s="111">
        <f t="shared" si="12"/>
        <v>471917</v>
      </c>
      <c r="M74" s="112">
        <f t="shared" si="12"/>
        <v>180192.70000000004</v>
      </c>
      <c r="N74" s="111">
        <f t="shared" si="12"/>
        <v>471917</v>
      </c>
      <c r="O74" s="112">
        <f t="shared" si="12"/>
        <v>180192.70000000004</v>
      </c>
      <c r="P74" s="111">
        <f t="shared" si="12"/>
        <v>0</v>
      </c>
      <c r="Q74" s="112">
        <f t="shared" si="12"/>
        <v>0</v>
      </c>
    </row>
    <row r="75" spans="2:17" ht="15.75" x14ac:dyDescent="0.3">
      <c r="B75" s="119"/>
      <c r="C75" s="119"/>
      <c r="D75" s="114"/>
      <c r="E75" s="114"/>
      <c r="F75" s="114"/>
      <c r="G75" s="114"/>
      <c r="H75" s="120"/>
      <c r="I75" s="121"/>
      <c r="J75" s="120"/>
      <c r="K75" s="121"/>
      <c r="L75" s="120"/>
      <c r="M75" s="121"/>
      <c r="N75" s="120"/>
      <c r="O75" s="121"/>
      <c r="P75" s="120"/>
      <c r="Q75" s="121"/>
    </row>
    <row r="76" spans="2:17" ht="15.75" x14ac:dyDescent="0.3">
      <c r="B76" s="119"/>
      <c r="C76" s="119"/>
      <c r="D76" s="114"/>
      <c r="E76" s="114"/>
      <c r="F76" s="114"/>
      <c r="G76" s="114"/>
      <c r="H76" s="120"/>
      <c r="I76" s="121"/>
      <c r="J76" s="120"/>
      <c r="K76" s="121"/>
      <c r="L76" s="120"/>
      <c r="M76" s="121"/>
      <c r="N76" s="120"/>
      <c r="O76" s="121"/>
      <c r="P76" s="120"/>
      <c r="Q76" s="121"/>
    </row>
    <row r="77" spans="2:17" ht="15.75" x14ac:dyDescent="0.3">
      <c r="P77" s="116" t="s">
        <v>88</v>
      </c>
    </row>
    <row r="78" spans="2:17" ht="15.75" x14ac:dyDescent="0.3">
      <c r="P78" s="117" t="s">
        <v>65</v>
      </c>
    </row>
  </sheetData>
  <mergeCells count="36">
    <mergeCell ref="B74:C74"/>
    <mergeCell ref="B57:B58"/>
    <mergeCell ref="C57:C58"/>
    <mergeCell ref="D57:E58"/>
    <mergeCell ref="F57:G58"/>
    <mergeCell ref="B48:C48"/>
    <mergeCell ref="F54:G54"/>
    <mergeCell ref="P54:Q54"/>
    <mergeCell ref="L57:M57"/>
    <mergeCell ref="N57:O57"/>
    <mergeCell ref="P57:Q57"/>
    <mergeCell ref="H57:I57"/>
    <mergeCell ref="J57:K57"/>
    <mergeCell ref="B21:C21"/>
    <mergeCell ref="F28:G28"/>
    <mergeCell ref="P28:Q28"/>
    <mergeCell ref="B31:B32"/>
    <mergeCell ref="C31:C32"/>
    <mergeCell ref="D31:E32"/>
    <mergeCell ref="F31:G32"/>
    <mergeCell ref="H31:I31"/>
    <mergeCell ref="J31:K31"/>
    <mergeCell ref="L31:M31"/>
    <mergeCell ref="N31:O31"/>
    <mergeCell ref="P31:Q31"/>
    <mergeCell ref="F1:G1"/>
    <mergeCell ref="P1:Q1"/>
    <mergeCell ref="B4:B5"/>
    <mergeCell ref="C4:C5"/>
    <mergeCell ref="D4:E5"/>
    <mergeCell ref="F4:G5"/>
    <mergeCell ref="H4:I4"/>
    <mergeCell ref="J4:K4"/>
    <mergeCell ref="L4:M4"/>
    <mergeCell ref="N4:O4"/>
    <mergeCell ref="P4:Q4"/>
  </mergeCells>
  <pageMargins left="0.7" right="0.7" top="0.75" bottom="0.75" header="0.3" footer="0.3"/>
  <pageSetup paperSize="9" scale="41" orientation="landscape" verticalDpi="0" r:id="rId1"/>
  <headerFooter>
    <oddHeader>&amp;L&amp;"-,Bold"&amp;12 52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E7041-6572-4248-97E9-57D50FBCBB9E}">
  <dimension ref="A1:AD64"/>
  <sheetViews>
    <sheetView view="pageBreakPreview" topLeftCell="A22" zoomScale="60" zoomScaleNormal="90" workbookViewId="0">
      <selection activeCell="P1" sqref="P1:AD24"/>
    </sheetView>
  </sheetViews>
  <sheetFormatPr defaultRowHeight="15" x14ac:dyDescent="0.25"/>
  <cols>
    <col min="1" max="3" width="9.28515625" bestFit="1" customWidth="1"/>
    <col min="4" max="4" width="11.5703125" customWidth="1"/>
    <col min="5" max="5" width="9.28515625" bestFit="1" customWidth="1"/>
    <col min="6" max="6" width="14.7109375" bestFit="1" customWidth="1"/>
    <col min="7" max="7" width="9.28515625" bestFit="1" customWidth="1"/>
    <col min="8" max="8" width="12.140625" bestFit="1" customWidth="1"/>
    <col min="9" max="9" width="13.42578125" bestFit="1" customWidth="1"/>
    <col min="10" max="11" width="9.28515625" bestFit="1" customWidth="1"/>
    <col min="12" max="12" width="13.140625" bestFit="1" customWidth="1"/>
    <col min="13" max="13" width="13.140625" customWidth="1"/>
    <col min="14" max="14" width="10.7109375" customWidth="1"/>
    <col min="15" max="15" width="14.42578125" bestFit="1" customWidth="1"/>
    <col min="16" max="16" width="9.28515625" bestFit="1" customWidth="1"/>
    <col min="17" max="17" width="13.7109375" bestFit="1" customWidth="1"/>
    <col min="18" max="19" width="9.28515625" bestFit="1" customWidth="1"/>
    <col min="20" max="20" width="13.42578125" bestFit="1" customWidth="1"/>
    <col min="21" max="22" width="9.28515625" bestFit="1" customWidth="1"/>
    <col min="23" max="23" width="12.5703125" bestFit="1" customWidth="1"/>
    <col min="24" max="24" width="9.28515625" bestFit="1" customWidth="1"/>
    <col min="25" max="25" width="13.140625" bestFit="1" customWidth="1"/>
    <col min="26" max="26" width="13.42578125" bestFit="1" customWidth="1"/>
    <col min="27" max="27" width="13.140625" bestFit="1" customWidth="1"/>
    <col min="28" max="28" width="13.7109375" bestFit="1" customWidth="1"/>
    <col min="30" max="30" width="11" bestFit="1" customWidth="1"/>
  </cols>
  <sheetData>
    <row r="1" spans="1:30" ht="24.75" x14ac:dyDescent="0.45">
      <c r="A1" s="193">
        <v>53</v>
      </c>
      <c r="J1" s="187" t="s">
        <v>50</v>
      </c>
      <c r="K1" s="187"/>
      <c r="L1" s="187"/>
      <c r="M1" s="187"/>
      <c r="N1" s="187"/>
      <c r="O1" s="187"/>
      <c r="P1" s="191">
        <v>54</v>
      </c>
      <c r="Q1" s="189"/>
    </row>
    <row r="2" spans="1:30" x14ac:dyDescent="0.25">
      <c r="A2" s="1" t="s">
        <v>27</v>
      </c>
      <c r="B2" s="1"/>
      <c r="C2" s="2"/>
      <c r="D2" s="2" t="s">
        <v>112</v>
      </c>
      <c r="E2" s="3"/>
      <c r="F2" s="4"/>
      <c r="G2" s="4"/>
      <c r="H2" s="5"/>
      <c r="I2" s="3"/>
      <c r="J2" s="3"/>
      <c r="K2" s="5"/>
      <c r="L2" s="3"/>
      <c r="M2" s="3"/>
      <c r="N2" s="6"/>
      <c r="O2" s="7"/>
      <c r="P2" s="5"/>
      <c r="Q2" s="3"/>
      <c r="R2" s="3"/>
      <c r="S2" s="5"/>
      <c r="T2" s="3"/>
      <c r="U2" s="3"/>
      <c r="V2" s="5"/>
      <c r="W2" s="3"/>
      <c r="X2" s="3"/>
      <c r="Y2" s="3"/>
      <c r="Z2" s="3"/>
      <c r="AA2" s="5"/>
      <c r="AB2" s="3"/>
      <c r="AC2" s="6"/>
      <c r="AD2" s="8" t="s">
        <v>0</v>
      </c>
    </row>
    <row r="3" spans="1:30" ht="15" customHeight="1" x14ac:dyDescent="0.25">
      <c r="A3" s="1" t="s">
        <v>111</v>
      </c>
      <c r="B3" s="1"/>
      <c r="C3" s="2"/>
      <c r="D3" s="2"/>
      <c r="E3" s="3"/>
      <c r="F3" s="4"/>
      <c r="G3" s="4"/>
      <c r="H3" s="5"/>
      <c r="I3" s="3"/>
      <c r="J3" s="3"/>
      <c r="K3" s="5"/>
      <c r="L3" s="3"/>
      <c r="M3" s="3"/>
      <c r="N3" s="6"/>
      <c r="O3" s="9"/>
      <c r="P3" s="5"/>
      <c r="Q3" s="3"/>
      <c r="R3" s="3"/>
      <c r="S3" s="5"/>
      <c r="T3" s="3"/>
      <c r="U3" s="3"/>
      <c r="V3" s="5"/>
      <c r="W3" s="3"/>
      <c r="X3" s="3"/>
      <c r="Y3" s="3"/>
      <c r="Z3" s="3"/>
      <c r="AA3" s="5"/>
      <c r="AB3" s="3"/>
      <c r="AC3" s="6"/>
      <c r="AD3" s="9"/>
    </row>
    <row r="4" spans="1:30" ht="39.75" customHeight="1" x14ac:dyDescent="0.25">
      <c r="A4" s="141" t="s">
        <v>2</v>
      </c>
      <c r="B4" s="143" t="s">
        <v>3</v>
      </c>
      <c r="C4" s="136" t="s">
        <v>4</v>
      </c>
      <c r="D4" s="138"/>
      <c r="E4" s="134" t="s">
        <v>5</v>
      </c>
      <c r="F4" s="149"/>
      <c r="G4" s="135"/>
      <c r="H4" s="134" t="s">
        <v>6</v>
      </c>
      <c r="I4" s="149"/>
      <c r="J4" s="135"/>
      <c r="K4" s="134" t="s">
        <v>105</v>
      </c>
      <c r="L4" s="149"/>
      <c r="M4" s="135"/>
      <c r="N4" s="139" t="s">
        <v>8</v>
      </c>
      <c r="O4" s="140"/>
      <c r="P4" s="136" t="s">
        <v>9</v>
      </c>
      <c r="Q4" s="137"/>
      <c r="R4" s="138"/>
      <c r="S4" s="136" t="s">
        <v>52</v>
      </c>
      <c r="T4" s="137"/>
      <c r="U4" s="138"/>
      <c r="V4" s="136" t="s">
        <v>104</v>
      </c>
      <c r="W4" s="137"/>
      <c r="X4" s="138"/>
      <c r="Y4" s="134" t="s">
        <v>11</v>
      </c>
      <c r="Z4" s="135"/>
      <c r="AA4" s="134" t="s">
        <v>12</v>
      </c>
      <c r="AB4" s="135"/>
      <c r="AC4" s="139" t="s">
        <v>13</v>
      </c>
      <c r="AD4" s="140"/>
    </row>
    <row r="5" spans="1:30" ht="76.5" x14ac:dyDescent="0.25">
      <c r="A5" s="142"/>
      <c r="B5" s="144"/>
      <c r="C5" s="10" t="s">
        <v>14</v>
      </c>
      <c r="D5" s="11" t="s">
        <v>15</v>
      </c>
      <c r="E5" s="10" t="s">
        <v>14</v>
      </c>
      <c r="F5" s="11" t="s">
        <v>15</v>
      </c>
      <c r="G5" s="51" t="s">
        <v>29</v>
      </c>
      <c r="H5" s="10" t="s">
        <v>14</v>
      </c>
      <c r="I5" s="11" t="s">
        <v>15</v>
      </c>
      <c r="J5" s="51" t="s">
        <v>41</v>
      </c>
      <c r="K5" s="10" t="s">
        <v>14</v>
      </c>
      <c r="L5" s="11" t="s">
        <v>15</v>
      </c>
      <c r="M5" s="11" t="s">
        <v>105</v>
      </c>
      <c r="N5" s="12" t="s">
        <v>14</v>
      </c>
      <c r="O5" s="13" t="s">
        <v>15</v>
      </c>
      <c r="P5" s="10" t="s">
        <v>14</v>
      </c>
      <c r="Q5" s="11" t="s">
        <v>15</v>
      </c>
      <c r="R5" s="51" t="s">
        <v>40</v>
      </c>
      <c r="S5" s="10" t="s">
        <v>14</v>
      </c>
      <c r="T5" s="11" t="s">
        <v>15</v>
      </c>
      <c r="U5" s="51" t="s">
        <v>29</v>
      </c>
      <c r="V5" s="10" t="s">
        <v>14</v>
      </c>
      <c r="W5" s="11" t="s">
        <v>15</v>
      </c>
      <c r="X5" s="11" t="s">
        <v>28</v>
      </c>
      <c r="Y5" s="14" t="s">
        <v>14</v>
      </c>
      <c r="Z5" s="11" t="s">
        <v>15</v>
      </c>
      <c r="AA5" s="10" t="s">
        <v>14</v>
      </c>
      <c r="AB5" s="11" t="s">
        <v>15</v>
      </c>
      <c r="AC5" s="12" t="s">
        <v>14</v>
      </c>
      <c r="AD5" s="13" t="s">
        <v>15</v>
      </c>
    </row>
    <row r="6" spans="1:30" s="129" customFormat="1" ht="66" customHeight="1" x14ac:dyDescent="0.25">
      <c r="A6" s="127">
        <v>1</v>
      </c>
      <c r="B6" s="128">
        <v>2</v>
      </c>
      <c r="C6" s="127">
        <v>3</v>
      </c>
      <c r="D6" s="128">
        <v>4</v>
      </c>
      <c r="E6" s="127">
        <v>5</v>
      </c>
      <c r="F6" s="128">
        <v>6</v>
      </c>
      <c r="G6" s="127">
        <v>7</v>
      </c>
      <c r="H6" s="128">
        <v>8</v>
      </c>
      <c r="I6" s="127">
        <v>9</v>
      </c>
      <c r="J6" s="128">
        <v>10</v>
      </c>
      <c r="K6" s="127">
        <v>11</v>
      </c>
      <c r="L6" s="128">
        <v>12</v>
      </c>
      <c r="M6" s="128">
        <v>13</v>
      </c>
      <c r="N6" s="127" t="s">
        <v>106</v>
      </c>
      <c r="O6" s="128" t="s">
        <v>107</v>
      </c>
      <c r="P6" s="127">
        <v>16</v>
      </c>
      <c r="Q6" s="128">
        <v>17</v>
      </c>
      <c r="R6" s="127">
        <v>18</v>
      </c>
      <c r="S6" s="128">
        <v>19</v>
      </c>
      <c r="T6" s="127">
        <v>20</v>
      </c>
      <c r="U6" s="128">
        <v>21</v>
      </c>
      <c r="V6" s="127">
        <v>22</v>
      </c>
      <c r="W6" s="128">
        <v>23</v>
      </c>
      <c r="X6" s="127">
        <v>24</v>
      </c>
      <c r="Y6" s="128">
        <v>25</v>
      </c>
      <c r="Z6" s="127">
        <v>26</v>
      </c>
      <c r="AA6" s="128" t="s">
        <v>95</v>
      </c>
      <c r="AB6" s="127" t="s">
        <v>108</v>
      </c>
      <c r="AC6" s="128" t="s">
        <v>97</v>
      </c>
      <c r="AD6" s="127" t="s">
        <v>109</v>
      </c>
    </row>
    <row r="7" spans="1:30" x14ac:dyDescent="0.25">
      <c r="A7" s="15">
        <v>2</v>
      </c>
      <c r="B7" s="16" t="s">
        <v>24</v>
      </c>
      <c r="C7" s="17">
        <v>0</v>
      </c>
      <c r="D7" s="18">
        <v>0</v>
      </c>
      <c r="E7" s="19">
        <v>500</v>
      </c>
      <c r="F7" s="18">
        <v>250</v>
      </c>
      <c r="G7" s="18"/>
      <c r="H7" s="19">
        <v>0</v>
      </c>
      <c r="I7" s="18">
        <f t="shared" ref="I7:I13" si="0">H7/2</f>
        <v>0</v>
      </c>
      <c r="J7" s="18"/>
      <c r="K7" s="19">
        <v>0</v>
      </c>
      <c r="L7" s="18">
        <v>0</v>
      </c>
      <c r="M7" s="18"/>
      <c r="N7" s="20">
        <f t="shared" ref="N7:N15" si="1">C7+E7+H7+K7</f>
        <v>500</v>
      </c>
      <c r="O7" s="21">
        <f t="shared" ref="O7:O15" si="2">D7+F7+I7+L7</f>
        <v>250</v>
      </c>
      <c r="P7" s="19">
        <v>100</v>
      </c>
      <c r="Q7" s="18">
        <v>50</v>
      </c>
      <c r="R7" s="18" t="s">
        <v>43</v>
      </c>
      <c r="S7" s="19">
        <v>150</v>
      </c>
      <c r="T7" s="18">
        <v>75</v>
      </c>
      <c r="U7" s="18"/>
      <c r="V7" s="19">
        <v>0</v>
      </c>
      <c r="W7" s="18">
        <v>0</v>
      </c>
      <c r="X7" s="18"/>
      <c r="Y7" s="19">
        <v>0</v>
      </c>
      <c r="Z7" s="18">
        <v>0</v>
      </c>
      <c r="AA7" s="17">
        <f t="shared" ref="AA7:AB15" si="3">P7+S7+V7+Y7</f>
        <v>250</v>
      </c>
      <c r="AB7" s="18">
        <f t="shared" si="3"/>
        <v>125</v>
      </c>
      <c r="AC7" s="20">
        <f t="shared" ref="AC7:AC15" si="4">N7-AA7</f>
        <v>250</v>
      </c>
      <c r="AD7" s="21">
        <f t="shared" ref="AD7:AD15" si="5">O7-AB7</f>
        <v>125</v>
      </c>
    </row>
    <row r="8" spans="1:30" x14ac:dyDescent="0.25">
      <c r="A8" s="15">
        <v>3</v>
      </c>
      <c r="B8" s="16" t="s">
        <v>25</v>
      </c>
      <c r="C8" s="17">
        <v>0</v>
      </c>
      <c r="D8" s="18">
        <v>0</v>
      </c>
      <c r="E8" s="19">
        <v>800</v>
      </c>
      <c r="F8" s="18">
        <v>400</v>
      </c>
      <c r="G8" s="18"/>
      <c r="H8" s="19">
        <v>250</v>
      </c>
      <c r="I8" s="18">
        <f t="shared" si="0"/>
        <v>125</v>
      </c>
      <c r="J8" s="18" t="s">
        <v>39</v>
      </c>
      <c r="K8" s="19">
        <v>0</v>
      </c>
      <c r="L8" s="18">
        <v>0</v>
      </c>
      <c r="M8" s="18"/>
      <c r="N8" s="20">
        <f t="shared" si="1"/>
        <v>1050</v>
      </c>
      <c r="O8" s="21">
        <f t="shared" si="2"/>
        <v>525</v>
      </c>
      <c r="P8" s="19">
        <v>0</v>
      </c>
      <c r="Q8" s="18">
        <f t="shared" ref="Q8:Q9" si="6">P8/2</f>
        <v>0</v>
      </c>
      <c r="R8" s="18"/>
      <c r="S8" s="19">
        <v>0</v>
      </c>
      <c r="T8" s="18">
        <v>0</v>
      </c>
      <c r="U8" s="18"/>
      <c r="V8" s="19">
        <v>0</v>
      </c>
      <c r="W8" s="18">
        <v>0</v>
      </c>
      <c r="X8" s="18"/>
      <c r="Y8" s="19">
        <v>0</v>
      </c>
      <c r="Z8" s="18">
        <v>0</v>
      </c>
      <c r="AA8" s="17">
        <f t="shared" si="3"/>
        <v>0</v>
      </c>
      <c r="AB8" s="18">
        <f t="shared" si="3"/>
        <v>0</v>
      </c>
      <c r="AC8" s="20">
        <f t="shared" si="4"/>
        <v>1050</v>
      </c>
      <c r="AD8" s="21">
        <f t="shared" si="5"/>
        <v>525</v>
      </c>
    </row>
    <row r="9" spans="1:30" ht="48.75" x14ac:dyDescent="0.25">
      <c r="A9" s="15">
        <v>4</v>
      </c>
      <c r="B9" s="16" t="s">
        <v>26</v>
      </c>
      <c r="C9" s="17">
        <v>0</v>
      </c>
      <c r="D9" s="18">
        <v>0</v>
      </c>
      <c r="E9" s="19">
        <v>700</v>
      </c>
      <c r="F9" s="18">
        <v>350</v>
      </c>
      <c r="G9" s="18"/>
      <c r="H9" s="19">
        <v>0</v>
      </c>
      <c r="I9" s="18">
        <f t="shared" si="0"/>
        <v>0</v>
      </c>
      <c r="J9" s="18"/>
      <c r="K9" s="19">
        <v>0</v>
      </c>
      <c r="L9" s="18">
        <v>0</v>
      </c>
      <c r="M9" s="18"/>
      <c r="N9" s="20">
        <f t="shared" si="1"/>
        <v>700</v>
      </c>
      <c r="O9" s="21">
        <f t="shared" si="2"/>
        <v>350</v>
      </c>
      <c r="P9" s="19">
        <v>400</v>
      </c>
      <c r="Q9" s="18">
        <f t="shared" si="6"/>
        <v>200</v>
      </c>
      <c r="R9" s="52" t="s">
        <v>42</v>
      </c>
      <c r="S9" s="19">
        <v>100</v>
      </c>
      <c r="T9" s="18">
        <v>50</v>
      </c>
      <c r="U9" s="52" t="s">
        <v>51</v>
      </c>
      <c r="V9" s="19">
        <v>0</v>
      </c>
      <c r="W9" s="18">
        <v>0</v>
      </c>
      <c r="X9" s="18"/>
      <c r="Y9" s="19">
        <v>0</v>
      </c>
      <c r="Z9" s="18">
        <v>0</v>
      </c>
      <c r="AA9" s="17">
        <f t="shared" si="3"/>
        <v>500</v>
      </c>
      <c r="AB9" s="18">
        <f t="shared" si="3"/>
        <v>250</v>
      </c>
      <c r="AC9" s="20">
        <f t="shared" si="4"/>
        <v>200</v>
      </c>
      <c r="AD9" s="21">
        <f t="shared" si="5"/>
        <v>100</v>
      </c>
    </row>
    <row r="10" spans="1:30" x14ac:dyDescent="0.25">
      <c r="A10" s="15">
        <v>5</v>
      </c>
      <c r="B10" s="16"/>
      <c r="C10" s="17">
        <v>0</v>
      </c>
      <c r="D10" s="18">
        <v>0</v>
      </c>
      <c r="E10" s="19"/>
      <c r="F10" s="18"/>
      <c r="G10" s="18"/>
      <c r="H10" s="19">
        <v>0</v>
      </c>
      <c r="I10" s="18">
        <f t="shared" si="0"/>
        <v>0</v>
      </c>
      <c r="J10" s="18"/>
      <c r="K10" s="19">
        <v>0</v>
      </c>
      <c r="L10" s="18">
        <v>0</v>
      </c>
      <c r="M10" s="18"/>
      <c r="N10" s="20">
        <f t="shared" si="1"/>
        <v>0</v>
      </c>
      <c r="O10" s="21">
        <f t="shared" si="2"/>
        <v>0</v>
      </c>
      <c r="P10" s="19"/>
      <c r="Q10" s="18"/>
      <c r="R10" s="18"/>
      <c r="S10" s="19"/>
      <c r="T10" s="18"/>
      <c r="U10" s="18"/>
      <c r="V10" s="19">
        <v>0</v>
      </c>
      <c r="W10" s="18">
        <v>0</v>
      </c>
      <c r="X10" s="18"/>
      <c r="Y10" s="19">
        <v>0</v>
      </c>
      <c r="Z10" s="18">
        <v>0</v>
      </c>
      <c r="AA10" s="17">
        <f t="shared" si="3"/>
        <v>0</v>
      </c>
      <c r="AB10" s="18">
        <f t="shared" si="3"/>
        <v>0</v>
      </c>
      <c r="AC10" s="20">
        <f t="shared" si="4"/>
        <v>0</v>
      </c>
      <c r="AD10" s="21">
        <f t="shared" si="5"/>
        <v>0</v>
      </c>
    </row>
    <row r="11" spans="1:30" x14ac:dyDescent="0.25">
      <c r="A11" s="15">
        <v>6</v>
      </c>
      <c r="B11" s="16"/>
      <c r="C11" s="17">
        <v>0</v>
      </c>
      <c r="D11" s="18">
        <v>0</v>
      </c>
      <c r="E11" s="19"/>
      <c r="F11" s="18"/>
      <c r="G11" s="18"/>
      <c r="H11" s="19">
        <v>0</v>
      </c>
      <c r="I11" s="18">
        <f t="shared" si="0"/>
        <v>0</v>
      </c>
      <c r="J11" s="18"/>
      <c r="K11" s="19">
        <v>0</v>
      </c>
      <c r="L11" s="18">
        <v>0</v>
      </c>
      <c r="M11" s="18"/>
      <c r="N11" s="20">
        <f t="shared" si="1"/>
        <v>0</v>
      </c>
      <c r="O11" s="21">
        <f t="shared" si="2"/>
        <v>0</v>
      </c>
      <c r="P11" s="19"/>
      <c r="Q11" s="18"/>
      <c r="R11" s="18"/>
      <c r="S11" s="19"/>
      <c r="T11" s="18"/>
      <c r="U11" s="18"/>
      <c r="V11" s="19">
        <v>0</v>
      </c>
      <c r="W11" s="18">
        <v>0</v>
      </c>
      <c r="X11" s="18"/>
      <c r="Y11" s="19">
        <v>0</v>
      </c>
      <c r="Z11" s="18">
        <v>0</v>
      </c>
      <c r="AA11" s="17">
        <f t="shared" si="3"/>
        <v>0</v>
      </c>
      <c r="AB11" s="18">
        <f t="shared" si="3"/>
        <v>0</v>
      </c>
      <c r="AC11" s="20">
        <f t="shared" si="4"/>
        <v>0</v>
      </c>
      <c r="AD11" s="21">
        <f t="shared" si="5"/>
        <v>0</v>
      </c>
    </row>
    <row r="12" spans="1:30" x14ac:dyDescent="0.25">
      <c r="A12" s="15">
        <v>7</v>
      </c>
      <c r="B12" s="16"/>
      <c r="C12" s="17">
        <v>0</v>
      </c>
      <c r="D12" s="18">
        <v>0</v>
      </c>
      <c r="E12" s="19"/>
      <c r="F12" s="18"/>
      <c r="G12" s="18"/>
      <c r="H12" s="19">
        <v>0</v>
      </c>
      <c r="I12" s="18">
        <f t="shared" si="0"/>
        <v>0</v>
      </c>
      <c r="J12" s="18"/>
      <c r="K12" s="19">
        <v>0</v>
      </c>
      <c r="L12" s="18">
        <v>0</v>
      </c>
      <c r="M12" s="18"/>
      <c r="N12" s="20">
        <f t="shared" si="1"/>
        <v>0</v>
      </c>
      <c r="O12" s="21">
        <f t="shared" si="2"/>
        <v>0</v>
      </c>
      <c r="P12" s="19"/>
      <c r="Q12" s="18"/>
      <c r="R12" s="18"/>
      <c r="S12" s="19"/>
      <c r="T12" s="18"/>
      <c r="U12" s="18"/>
      <c r="V12" s="19">
        <v>0</v>
      </c>
      <c r="W12" s="18">
        <v>0</v>
      </c>
      <c r="X12" s="18"/>
      <c r="Y12" s="19">
        <v>0</v>
      </c>
      <c r="Z12" s="18">
        <v>0</v>
      </c>
      <c r="AA12" s="17">
        <f t="shared" si="3"/>
        <v>0</v>
      </c>
      <c r="AB12" s="18">
        <f t="shared" si="3"/>
        <v>0</v>
      </c>
      <c r="AC12" s="20">
        <f t="shared" si="4"/>
        <v>0</v>
      </c>
      <c r="AD12" s="21">
        <f t="shared" si="5"/>
        <v>0</v>
      </c>
    </row>
    <row r="13" spans="1:30" x14ac:dyDescent="0.25">
      <c r="A13" s="15">
        <v>8</v>
      </c>
      <c r="B13" s="16"/>
      <c r="C13" s="17">
        <v>0</v>
      </c>
      <c r="D13" s="18">
        <v>0</v>
      </c>
      <c r="E13" s="19"/>
      <c r="F13" s="18"/>
      <c r="G13" s="18"/>
      <c r="H13" s="19">
        <v>0</v>
      </c>
      <c r="I13" s="18">
        <f t="shared" si="0"/>
        <v>0</v>
      </c>
      <c r="J13" s="18"/>
      <c r="K13" s="19">
        <v>0</v>
      </c>
      <c r="L13" s="18">
        <v>0</v>
      </c>
      <c r="M13" s="18"/>
      <c r="N13" s="20">
        <f t="shared" si="1"/>
        <v>0</v>
      </c>
      <c r="O13" s="21">
        <f t="shared" si="2"/>
        <v>0</v>
      </c>
      <c r="P13" s="19"/>
      <c r="Q13" s="18"/>
      <c r="R13" s="18"/>
      <c r="S13" s="19"/>
      <c r="T13" s="18"/>
      <c r="U13" s="18"/>
      <c r="V13" s="17">
        <v>0</v>
      </c>
      <c r="W13" s="18">
        <v>0</v>
      </c>
      <c r="X13" s="18"/>
      <c r="Y13" s="17">
        <f t="shared" ref="Y13:Z15" si="7">SUM(Y6:Y12)</f>
        <v>25</v>
      </c>
      <c r="Z13" s="18">
        <f t="shared" si="7"/>
        <v>26</v>
      </c>
      <c r="AA13" s="17">
        <f t="shared" si="3"/>
        <v>25</v>
      </c>
      <c r="AB13" s="18">
        <f t="shared" si="3"/>
        <v>26</v>
      </c>
      <c r="AC13" s="20">
        <f t="shared" si="4"/>
        <v>-25</v>
      </c>
      <c r="AD13" s="21">
        <f t="shared" si="5"/>
        <v>-26</v>
      </c>
    </row>
    <row r="14" spans="1:30" x14ac:dyDescent="0.25">
      <c r="A14" s="15">
        <v>9</v>
      </c>
      <c r="B14" s="16"/>
      <c r="C14" s="17">
        <v>0</v>
      </c>
      <c r="D14" s="18">
        <v>0</v>
      </c>
      <c r="E14" s="19"/>
      <c r="F14" s="18"/>
      <c r="G14" s="18"/>
      <c r="H14" s="19">
        <v>0</v>
      </c>
      <c r="I14" s="18">
        <f>H14/2</f>
        <v>0</v>
      </c>
      <c r="J14" s="18"/>
      <c r="K14" s="19">
        <v>0</v>
      </c>
      <c r="L14" s="18">
        <v>0</v>
      </c>
      <c r="M14" s="18"/>
      <c r="N14" s="20">
        <f t="shared" si="1"/>
        <v>0</v>
      </c>
      <c r="O14" s="21">
        <f t="shared" si="2"/>
        <v>0</v>
      </c>
      <c r="P14" s="19"/>
      <c r="Q14" s="18"/>
      <c r="R14" s="18"/>
      <c r="S14" s="19"/>
      <c r="T14" s="18"/>
      <c r="U14" s="18"/>
      <c r="V14" s="17">
        <v>0</v>
      </c>
      <c r="W14" s="18">
        <v>0</v>
      </c>
      <c r="X14" s="18"/>
      <c r="Y14" s="17">
        <f t="shared" si="7"/>
        <v>25</v>
      </c>
      <c r="Z14" s="18">
        <f t="shared" si="7"/>
        <v>26</v>
      </c>
      <c r="AA14" s="17">
        <f t="shared" si="3"/>
        <v>25</v>
      </c>
      <c r="AB14" s="18">
        <f t="shared" si="3"/>
        <v>26</v>
      </c>
      <c r="AC14" s="20">
        <f t="shared" si="4"/>
        <v>-25</v>
      </c>
      <c r="AD14" s="21">
        <f t="shared" si="5"/>
        <v>-26</v>
      </c>
    </row>
    <row r="15" spans="1:30" x14ac:dyDescent="0.25">
      <c r="A15" s="15">
        <v>10</v>
      </c>
      <c r="B15" s="25"/>
      <c r="C15" s="17">
        <v>0</v>
      </c>
      <c r="D15" s="18">
        <v>0</v>
      </c>
      <c r="E15" s="19"/>
      <c r="F15" s="18"/>
      <c r="G15" s="18"/>
      <c r="H15" s="19"/>
      <c r="I15" s="18"/>
      <c r="J15" s="18"/>
      <c r="K15" s="19">
        <v>0</v>
      </c>
      <c r="L15" s="18">
        <v>0</v>
      </c>
      <c r="M15" s="18"/>
      <c r="N15" s="20">
        <f t="shared" si="1"/>
        <v>0</v>
      </c>
      <c r="O15" s="21">
        <f t="shared" si="2"/>
        <v>0</v>
      </c>
      <c r="P15" s="19"/>
      <c r="Q15" s="18"/>
      <c r="R15" s="18"/>
      <c r="S15" s="19"/>
      <c r="T15" s="18"/>
      <c r="U15" s="18"/>
      <c r="V15" s="17">
        <v>0</v>
      </c>
      <c r="W15" s="18">
        <v>0</v>
      </c>
      <c r="X15" s="18"/>
      <c r="Y15" s="17">
        <f t="shared" si="7"/>
        <v>50</v>
      </c>
      <c r="Z15" s="18">
        <f t="shared" si="7"/>
        <v>52</v>
      </c>
      <c r="AA15" s="17">
        <f t="shared" si="3"/>
        <v>50</v>
      </c>
      <c r="AB15" s="18">
        <f t="shared" si="3"/>
        <v>52</v>
      </c>
      <c r="AC15" s="20">
        <f t="shared" si="4"/>
        <v>-50</v>
      </c>
      <c r="AD15" s="21">
        <f t="shared" si="5"/>
        <v>-52</v>
      </c>
    </row>
    <row r="16" spans="1:30" x14ac:dyDescent="0.25">
      <c r="A16" s="145" t="s">
        <v>17</v>
      </c>
      <c r="B16" s="147"/>
      <c r="C16" s="26">
        <f>SUM(C6:C15)</f>
        <v>3</v>
      </c>
      <c r="D16" s="27">
        <f>SUM(D6:D15)</f>
        <v>4</v>
      </c>
      <c r="E16" s="28">
        <f>SUM(E6:E15)</f>
        <v>2005</v>
      </c>
      <c r="F16" s="27">
        <f>SUM(F6:F15)</f>
        <v>1006</v>
      </c>
      <c r="G16" s="27"/>
      <c r="H16" s="28">
        <f>SUM(H6:H15)</f>
        <v>258</v>
      </c>
      <c r="I16" s="27">
        <f>SUM(I6:I15)</f>
        <v>134</v>
      </c>
      <c r="J16" s="27"/>
      <c r="K16" s="28">
        <f>SUM(K6:K15)</f>
        <v>11</v>
      </c>
      <c r="L16" s="27">
        <f>SUM(L6:L15)</f>
        <v>12</v>
      </c>
      <c r="M16" s="27"/>
      <c r="N16" s="29">
        <f>SUM(N6:N14)</f>
        <v>2250</v>
      </c>
      <c r="O16" s="30">
        <f>SUM(O6:O14)</f>
        <v>1125</v>
      </c>
      <c r="P16" s="28">
        <f>SUM(P6:P15)</f>
        <v>516</v>
      </c>
      <c r="Q16" s="27">
        <f>SUM(Q6:Q15)</f>
        <v>267</v>
      </c>
      <c r="R16" s="27"/>
      <c r="S16" s="28">
        <f>SUM(S6:S15)</f>
        <v>269</v>
      </c>
      <c r="T16" s="27">
        <f>SUM(T6:T15)</f>
        <v>145</v>
      </c>
      <c r="U16" s="27"/>
      <c r="V16" s="28">
        <f>SUM(V6:V15)</f>
        <v>22</v>
      </c>
      <c r="W16" s="27">
        <f>SUM(W6:W15)</f>
        <v>23</v>
      </c>
      <c r="X16" s="27"/>
      <c r="Y16" s="28">
        <f>SUM(Y6:Y15)</f>
        <v>125</v>
      </c>
      <c r="Z16" s="27">
        <f>SUM(Z6:Z15)</f>
        <v>130</v>
      </c>
      <c r="AA16" s="31">
        <f>SUM(AA6:AA14)</f>
        <v>800</v>
      </c>
      <c r="AB16" s="27">
        <f>SUM(AB6:AB14)</f>
        <v>427</v>
      </c>
      <c r="AC16" s="29">
        <f>SUM(AC6:AC14)</f>
        <v>1450</v>
      </c>
      <c r="AD16" s="30">
        <f>SUM(AD6:AD14)</f>
        <v>698</v>
      </c>
    </row>
    <row r="17" spans="1:30" x14ac:dyDescent="0.25">
      <c r="A17" s="32"/>
      <c r="B17" s="33"/>
      <c r="C17" s="26"/>
      <c r="D17" s="27"/>
      <c r="E17" s="28"/>
      <c r="F17" s="27"/>
      <c r="G17" s="27"/>
      <c r="H17" s="28"/>
      <c r="I17" s="27"/>
      <c r="J17" s="27"/>
      <c r="K17" s="28"/>
      <c r="L17" s="27"/>
      <c r="M17" s="27"/>
      <c r="N17" s="29"/>
      <c r="O17" s="30"/>
      <c r="P17" s="28"/>
      <c r="Q17" s="27"/>
      <c r="R17" s="27"/>
      <c r="S17" s="28"/>
      <c r="T17" s="27"/>
      <c r="U17" s="27"/>
      <c r="V17" s="28"/>
      <c r="W17" s="27"/>
      <c r="X17" s="27"/>
      <c r="Y17" s="28"/>
      <c r="Z17" s="27"/>
      <c r="AA17" s="31"/>
      <c r="AB17" s="27"/>
      <c r="AC17" s="29"/>
      <c r="AD17" s="30"/>
    </row>
    <row r="18" spans="1:30" x14ac:dyDescent="0.25">
      <c r="A18" s="145" t="s">
        <v>18</v>
      </c>
      <c r="B18" s="147"/>
      <c r="C18" s="26"/>
      <c r="D18" s="27"/>
      <c r="E18" s="34">
        <f t="shared" ref="E18:L18" si="8">SUM(E16)</f>
        <v>2005</v>
      </c>
      <c r="F18" s="27">
        <f t="shared" si="8"/>
        <v>1006</v>
      </c>
      <c r="G18" s="27"/>
      <c r="H18" s="34">
        <f t="shared" si="8"/>
        <v>258</v>
      </c>
      <c r="I18" s="27">
        <f t="shared" si="8"/>
        <v>134</v>
      </c>
      <c r="J18" s="27"/>
      <c r="K18" s="34">
        <f t="shared" si="8"/>
        <v>11</v>
      </c>
      <c r="L18" s="27">
        <f t="shared" si="8"/>
        <v>12</v>
      </c>
      <c r="M18" s="27"/>
      <c r="N18" s="35">
        <f>E18+H18+K18</f>
        <v>2274</v>
      </c>
      <c r="O18" s="30">
        <f>F18+I18+L18</f>
        <v>1152</v>
      </c>
      <c r="P18" s="34">
        <f t="shared" ref="P18:W18" si="9">SUM(P16)</f>
        <v>516</v>
      </c>
      <c r="Q18" s="27">
        <f t="shared" si="9"/>
        <v>267</v>
      </c>
      <c r="R18" s="27"/>
      <c r="S18" s="34">
        <f t="shared" si="9"/>
        <v>269</v>
      </c>
      <c r="T18" s="27">
        <f t="shared" si="9"/>
        <v>145</v>
      </c>
      <c r="U18" s="27"/>
      <c r="V18" s="34">
        <f t="shared" si="9"/>
        <v>22</v>
      </c>
      <c r="W18" s="27">
        <f t="shared" si="9"/>
        <v>23</v>
      </c>
      <c r="X18" s="27"/>
      <c r="Y18" s="26">
        <v>0</v>
      </c>
      <c r="Z18" s="27">
        <v>0</v>
      </c>
      <c r="AA18" s="26">
        <f>P18+S18+V18+Y18</f>
        <v>807</v>
      </c>
      <c r="AB18" s="27">
        <f>Q18+T18+W18+Z18</f>
        <v>435</v>
      </c>
      <c r="AC18" s="36">
        <f>N18-AA18</f>
        <v>1467</v>
      </c>
      <c r="AD18" s="30">
        <f>O18-AB18</f>
        <v>717</v>
      </c>
    </row>
    <row r="19" spans="1:30" x14ac:dyDescent="0.25">
      <c r="A19" s="37"/>
      <c r="B19" s="37"/>
      <c r="C19" s="38"/>
      <c r="D19" s="39"/>
      <c r="E19" s="5"/>
      <c r="F19" s="40"/>
      <c r="G19" s="40"/>
      <c r="H19" s="41"/>
      <c r="I19" s="39"/>
      <c r="J19" s="39"/>
      <c r="K19" s="41"/>
      <c r="L19" s="39"/>
      <c r="M19" s="39"/>
      <c r="N19" s="42"/>
      <c r="O19" s="43"/>
      <c r="P19" s="41"/>
      <c r="Q19" s="39"/>
      <c r="R19" s="39"/>
      <c r="S19" s="41"/>
      <c r="T19" s="39"/>
      <c r="U19" s="39"/>
      <c r="V19" s="44"/>
      <c r="W19" s="39"/>
      <c r="X19" s="39"/>
      <c r="Y19" s="39"/>
      <c r="Z19" s="39"/>
      <c r="AA19" s="41"/>
      <c r="AB19" s="39"/>
      <c r="AC19" s="45"/>
      <c r="AD19" s="46"/>
    </row>
    <row r="20" spans="1:30" x14ac:dyDescent="0.25">
      <c r="A20" s="37" t="s">
        <v>48</v>
      </c>
      <c r="B20" s="150" t="s">
        <v>53</v>
      </c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0"/>
      <c r="P20" s="130"/>
      <c r="Q20" s="130"/>
      <c r="R20" s="130"/>
      <c r="S20" s="130"/>
      <c r="T20" s="130"/>
      <c r="U20" s="130"/>
      <c r="V20" s="130"/>
      <c r="W20" s="130"/>
      <c r="X20" s="39"/>
      <c r="Y20" s="39"/>
      <c r="Z20" s="39"/>
      <c r="AA20" s="41"/>
      <c r="AB20" s="39"/>
      <c r="AC20" s="45"/>
      <c r="AD20" s="46"/>
    </row>
    <row r="21" spans="1:30" x14ac:dyDescent="0.25">
      <c r="A21" s="47"/>
      <c r="B21" s="150"/>
      <c r="C21" s="150"/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0"/>
      <c r="P21" s="47"/>
      <c r="Q21" s="48"/>
      <c r="R21" s="48"/>
      <c r="S21" s="47"/>
      <c r="T21" s="48"/>
      <c r="U21" s="48"/>
      <c r="V21" s="47"/>
      <c r="W21" s="48"/>
      <c r="X21" s="48"/>
      <c r="Y21" s="48"/>
      <c r="Z21" s="48"/>
      <c r="AA21" s="47"/>
      <c r="AB21" s="47"/>
      <c r="AC21" s="7"/>
      <c r="AD21" s="7"/>
    </row>
    <row r="22" spans="1:30" x14ac:dyDescent="0.25">
      <c r="A22" s="47"/>
      <c r="B22" s="131" t="s">
        <v>98</v>
      </c>
      <c r="C22" s="39"/>
      <c r="D22" s="5"/>
      <c r="E22" s="40"/>
      <c r="F22" s="40"/>
      <c r="G22" s="41"/>
      <c r="H22" s="39"/>
      <c r="I22" s="39"/>
      <c r="J22" s="41"/>
      <c r="K22" s="7" t="s">
        <v>99</v>
      </c>
      <c r="L22" s="42"/>
      <c r="M22" s="42"/>
      <c r="N22" s="7"/>
      <c r="O22" s="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8" t="s">
        <v>19</v>
      </c>
      <c r="AD22" s="7"/>
    </row>
    <row r="23" spans="1:30" ht="15" customHeight="1" x14ac:dyDescent="0.25">
      <c r="A23" s="47"/>
      <c r="B23" s="47"/>
      <c r="C23" s="48"/>
      <c r="D23" s="47"/>
      <c r="E23" s="48"/>
      <c r="F23" s="48"/>
      <c r="G23" s="47"/>
      <c r="H23" s="48"/>
      <c r="I23" s="48"/>
      <c r="J23" s="47"/>
      <c r="K23" t="s">
        <v>100</v>
      </c>
      <c r="L23" s="7"/>
      <c r="M23" s="7"/>
      <c r="N23" s="7"/>
      <c r="O23" s="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8" t="s">
        <v>32</v>
      </c>
      <c r="AD23" s="7"/>
    </row>
    <row r="24" spans="1:30" x14ac:dyDescent="0.25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7"/>
      <c r="M24" s="7"/>
      <c r="N24" s="7"/>
      <c r="O24" s="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7"/>
      <c r="AD24" s="7"/>
    </row>
    <row r="25" spans="1:30" x14ac:dyDescent="0.25">
      <c r="A25" s="47"/>
      <c r="B25" s="47"/>
      <c r="C25" s="47"/>
      <c r="D25" s="47"/>
      <c r="E25" s="3"/>
      <c r="F25" s="47"/>
      <c r="G25" s="47"/>
      <c r="H25" s="47"/>
      <c r="I25" s="47"/>
      <c r="J25" s="47"/>
      <c r="K25" s="47"/>
      <c r="L25" s="47"/>
      <c r="M25" s="47"/>
      <c r="N25" s="7"/>
      <c r="O25" s="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7"/>
      <c r="AD25" s="7"/>
    </row>
    <row r="26" spans="1:30" x14ac:dyDescent="0.25">
      <c r="A26" s="1" t="s">
        <v>27</v>
      </c>
      <c r="B26" s="1"/>
      <c r="C26" s="2"/>
      <c r="D26" s="2" t="s">
        <v>31</v>
      </c>
      <c r="E26" s="3"/>
      <c r="F26" s="4"/>
      <c r="G26" s="4"/>
      <c r="H26" s="5"/>
      <c r="I26" s="3"/>
      <c r="J26" s="3"/>
      <c r="K26" s="5"/>
      <c r="L26" s="3"/>
      <c r="M26" s="3"/>
      <c r="N26" s="6"/>
      <c r="O26" s="7"/>
      <c r="P26" s="5"/>
      <c r="Q26" s="3"/>
      <c r="R26" s="3"/>
      <c r="S26" s="5"/>
      <c r="T26" s="3"/>
      <c r="U26" s="3"/>
      <c r="V26" s="5"/>
      <c r="W26" s="3"/>
      <c r="X26" s="3"/>
      <c r="Y26" s="3"/>
      <c r="Z26" s="3"/>
      <c r="AA26" s="5"/>
      <c r="AB26" s="3"/>
      <c r="AC26" s="6"/>
      <c r="AD26" s="8" t="s">
        <v>0</v>
      </c>
    </row>
    <row r="27" spans="1:30" x14ac:dyDescent="0.25">
      <c r="A27" s="1" t="s">
        <v>20</v>
      </c>
      <c r="B27" s="1"/>
      <c r="C27" s="2"/>
      <c r="D27" s="2"/>
      <c r="E27" s="3"/>
      <c r="F27" s="4"/>
      <c r="G27" s="4"/>
      <c r="H27" s="5"/>
      <c r="I27" s="3"/>
      <c r="J27" s="3"/>
      <c r="K27" s="5"/>
      <c r="L27" s="3"/>
      <c r="M27" s="3"/>
      <c r="N27" s="6"/>
      <c r="O27" s="9"/>
      <c r="P27" s="5"/>
      <c r="Q27" s="3"/>
      <c r="R27" s="3"/>
      <c r="S27" s="5"/>
      <c r="T27" s="3"/>
      <c r="U27" s="3"/>
      <c r="V27" s="5"/>
      <c r="W27" s="3"/>
      <c r="X27" s="3"/>
      <c r="Y27" s="3"/>
      <c r="Z27" s="3"/>
      <c r="AA27" s="5"/>
      <c r="AB27" s="3"/>
      <c r="AC27" s="6"/>
      <c r="AD27" s="9"/>
    </row>
    <row r="28" spans="1:30" x14ac:dyDescent="0.25">
      <c r="A28" s="141" t="s">
        <v>2</v>
      </c>
      <c r="B28" s="143" t="s">
        <v>3</v>
      </c>
      <c r="C28" s="136" t="s">
        <v>4</v>
      </c>
      <c r="D28" s="138"/>
      <c r="E28" s="134" t="s">
        <v>5</v>
      </c>
      <c r="F28" s="149"/>
      <c r="G28" s="135"/>
      <c r="H28" s="134" t="s">
        <v>6</v>
      </c>
      <c r="I28" s="149"/>
      <c r="J28" s="135"/>
      <c r="K28" s="134" t="s">
        <v>7</v>
      </c>
      <c r="L28" s="135"/>
      <c r="M28" s="124"/>
      <c r="N28" s="139" t="s">
        <v>8</v>
      </c>
      <c r="O28" s="140"/>
      <c r="P28" s="136" t="s">
        <v>44</v>
      </c>
      <c r="Q28" s="137"/>
      <c r="R28" s="138"/>
      <c r="S28" s="136" t="s">
        <v>10</v>
      </c>
      <c r="T28" s="137"/>
      <c r="U28" s="138"/>
      <c r="V28" s="136" t="s">
        <v>21</v>
      </c>
      <c r="W28" s="137"/>
      <c r="X28" s="138"/>
      <c r="Y28" s="134" t="s">
        <v>11</v>
      </c>
      <c r="Z28" s="135"/>
      <c r="AA28" s="134" t="s">
        <v>12</v>
      </c>
      <c r="AB28" s="135"/>
      <c r="AC28" s="139" t="s">
        <v>13</v>
      </c>
      <c r="AD28" s="140"/>
    </row>
    <row r="29" spans="1:30" ht="76.5" x14ac:dyDescent="0.25">
      <c r="A29" s="142"/>
      <c r="B29" s="144"/>
      <c r="C29" s="10" t="s">
        <v>14</v>
      </c>
      <c r="D29" s="11" t="s">
        <v>15</v>
      </c>
      <c r="E29" s="10" t="s">
        <v>14</v>
      </c>
      <c r="F29" s="11" t="s">
        <v>15</v>
      </c>
      <c r="G29" s="51" t="s">
        <v>29</v>
      </c>
      <c r="H29" s="10" t="s">
        <v>14</v>
      </c>
      <c r="I29" s="11" t="s">
        <v>15</v>
      </c>
      <c r="J29" s="51" t="s">
        <v>41</v>
      </c>
      <c r="K29" s="10" t="s">
        <v>14</v>
      </c>
      <c r="L29" s="11" t="s">
        <v>15</v>
      </c>
      <c r="M29" s="11"/>
      <c r="N29" s="12" t="s">
        <v>14</v>
      </c>
      <c r="O29" s="13" t="s">
        <v>15</v>
      </c>
      <c r="P29" s="10" t="s">
        <v>14</v>
      </c>
      <c r="Q29" s="11" t="s">
        <v>15</v>
      </c>
      <c r="R29" s="51" t="s">
        <v>40</v>
      </c>
      <c r="S29" s="10" t="s">
        <v>14</v>
      </c>
      <c r="T29" s="11" t="s">
        <v>15</v>
      </c>
      <c r="U29" s="51" t="s">
        <v>29</v>
      </c>
      <c r="V29" s="10" t="s">
        <v>14</v>
      </c>
      <c r="W29" s="11" t="s">
        <v>15</v>
      </c>
      <c r="X29" s="11" t="s">
        <v>28</v>
      </c>
      <c r="Y29" s="14" t="s">
        <v>14</v>
      </c>
      <c r="Z29" s="11" t="s">
        <v>15</v>
      </c>
      <c r="AA29" s="10" t="s">
        <v>14</v>
      </c>
      <c r="AB29" s="11" t="s">
        <v>15</v>
      </c>
      <c r="AC29" s="12" t="s">
        <v>14</v>
      </c>
      <c r="AD29" s="13" t="s">
        <v>15</v>
      </c>
    </row>
    <row r="30" spans="1:30" x14ac:dyDescent="0.25">
      <c r="A30" s="15">
        <v>1</v>
      </c>
      <c r="B30" s="16" t="s">
        <v>23</v>
      </c>
      <c r="C30" s="17" t="str">
        <f t="shared" ref="C30:C39" si="10">AC6</f>
        <v>29=14-27</v>
      </c>
      <c r="D30" s="18" t="str">
        <f t="shared" ref="D30:D39" si="11">AD6</f>
        <v>30=15-28</v>
      </c>
      <c r="E30" s="19">
        <v>200</v>
      </c>
      <c r="F30" s="18">
        <v>100</v>
      </c>
      <c r="G30" s="18" t="s">
        <v>35</v>
      </c>
      <c r="H30" s="19">
        <v>100</v>
      </c>
      <c r="I30" s="18">
        <v>50</v>
      </c>
      <c r="J30" s="18" t="s">
        <v>45</v>
      </c>
      <c r="K30" s="19">
        <v>0</v>
      </c>
      <c r="L30" s="18">
        <v>0</v>
      </c>
      <c r="M30" s="18"/>
      <c r="N30" s="20" t="e">
        <f t="shared" ref="N30:N39" si="12">C30+E30+H30+K30</f>
        <v>#VALUE!</v>
      </c>
      <c r="O30" s="21" t="e">
        <f t="shared" ref="O30:O39" si="13">D30+F30+I30+L30</f>
        <v>#VALUE!</v>
      </c>
      <c r="P30" s="19">
        <v>0</v>
      </c>
      <c r="Q30" s="18">
        <f>P30/2</f>
        <v>0</v>
      </c>
      <c r="R30" s="18"/>
      <c r="S30" s="19">
        <v>0</v>
      </c>
      <c r="T30" s="18">
        <v>0</v>
      </c>
      <c r="U30" s="18"/>
      <c r="V30" s="19">
        <v>0</v>
      </c>
      <c r="W30" s="18">
        <v>0</v>
      </c>
      <c r="X30" s="18"/>
      <c r="Y30" s="19">
        <v>0</v>
      </c>
      <c r="Z30" s="18">
        <v>0</v>
      </c>
      <c r="AA30" s="17">
        <f>P30+S30+V30+Y30</f>
        <v>0</v>
      </c>
      <c r="AB30" s="17">
        <f>Q30+T30+W30+Z30</f>
        <v>0</v>
      </c>
      <c r="AC30" s="20" t="e">
        <f t="shared" ref="AC30:AC39" si="14">N30-AA30</f>
        <v>#VALUE!</v>
      </c>
      <c r="AD30" s="21" t="e">
        <f t="shared" ref="AD30:AD39" si="15">O30-AB30</f>
        <v>#VALUE!</v>
      </c>
    </row>
    <row r="31" spans="1:30" x14ac:dyDescent="0.25">
      <c r="A31" s="15">
        <v>2</v>
      </c>
      <c r="B31" s="16" t="s">
        <v>24</v>
      </c>
      <c r="C31" s="17">
        <f t="shared" si="10"/>
        <v>250</v>
      </c>
      <c r="D31" s="18">
        <f t="shared" si="11"/>
        <v>125</v>
      </c>
      <c r="E31" s="19">
        <v>300</v>
      </c>
      <c r="F31" s="18">
        <f>E31/2</f>
        <v>150</v>
      </c>
      <c r="G31" s="18" t="s">
        <v>36</v>
      </c>
      <c r="H31" s="19">
        <v>0</v>
      </c>
      <c r="I31" s="18">
        <f>H31/2</f>
        <v>0</v>
      </c>
      <c r="J31" s="18"/>
      <c r="K31" s="19">
        <v>0</v>
      </c>
      <c r="L31" s="18">
        <v>0</v>
      </c>
      <c r="M31" s="18"/>
      <c r="N31" s="20">
        <f t="shared" si="12"/>
        <v>550</v>
      </c>
      <c r="O31" s="21">
        <f t="shared" si="13"/>
        <v>275</v>
      </c>
      <c r="P31" s="19">
        <v>0</v>
      </c>
      <c r="Q31" s="18">
        <v>0</v>
      </c>
      <c r="R31" s="18"/>
      <c r="S31" s="19">
        <v>0</v>
      </c>
      <c r="T31" s="18">
        <v>0</v>
      </c>
      <c r="U31" s="18"/>
      <c r="V31" s="19">
        <v>0</v>
      </c>
      <c r="W31" s="18">
        <v>0</v>
      </c>
      <c r="X31" s="18"/>
      <c r="Y31" s="19">
        <v>0</v>
      </c>
      <c r="Z31" s="18">
        <v>0</v>
      </c>
      <c r="AA31" s="17">
        <f t="shared" ref="AA31:AB39" si="16">P31+S31+V31+Y31</f>
        <v>0</v>
      </c>
      <c r="AB31" s="17">
        <f t="shared" si="16"/>
        <v>0</v>
      </c>
      <c r="AC31" s="20">
        <f t="shared" si="14"/>
        <v>550</v>
      </c>
      <c r="AD31" s="21">
        <f t="shared" si="15"/>
        <v>275</v>
      </c>
    </row>
    <row r="32" spans="1:30" ht="36.75" x14ac:dyDescent="0.25">
      <c r="A32" s="15">
        <v>3</v>
      </c>
      <c r="B32" s="16" t="s">
        <v>25</v>
      </c>
      <c r="C32" s="17">
        <f t="shared" si="10"/>
        <v>1050</v>
      </c>
      <c r="D32" s="18">
        <f t="shared" si="11"/>
        <v>525</v>
      </c>
      <c r="E32" s="19">
        <v>500</v>
      </c>
      <c r="F32" s="18">
        <f>E32/2</f>
        <v>250</v>
      </c>
      <c r="G32" s="52" t="s">
        <v>37</v>
      </c>
      <c r="H32" s="19">
        <v>0</v>
      </c>
      <c r="I32" s="18">
        <v>0</v>
      </c>
      <c r="J32" s="18"/>
      <c r="K32" s="19">
        <v>0</v>
      </c>
      <c r="L32" s="18">
        <v>0</v>
      </c>
      <c r="M32" s="18"/>
      <c r="N32" s="20">
        <f t="shared" si="12"/>
        <v>1550</v>
      </c>
      <c r="O32" s="21">
        <f t="shared" si="13"/>
        <v>775</v>
      </c>
      <c r="P32" s="19">
        <v>100</v>
      </c>
      <c r="Q32" s="18">
        <v>50</v>
      </c>
      <c r="R32" s="18" t="s">
        <v>46</v>
      </c>
      <c r="S32" s="19">
        <v>0</v>
      </c>
      <c r="T32" s="18">
        <v>0</v>
      </c>
      <c r="U32" s="18"/>
      <c r="V32" s="19">
        <v>0</v>
      </c>
      <c r="W32" s="18">
        <v>0</v>
      </c>
      <c r="X32" s="18"/>
      <c r="Y32" s="19">
        <v>0</v>
      </c>
      <c r="Z32" s="18">
        <v>0</v>
      </c>
      <c r="AA32" s="17">
        <f t="shared" si="16"/>
        <v>100</v>
      </c>
      <c r="AB32" s="17">
        <f t="shared" si="16"/>
        <v>50</v>
      </c>
      <c r="AC32" s="20">
        <f t="shared" si="14"/>
        <v>1450</v>
      </c>
      <c r="AD32" s="21">
        <f t="shared" si="15"/>
        <v>725</v>
      </c>
    </row>
    <row r="33" spans="1:30" ht="15" customHeight="1" x14ac:dyDescent="0.25">
      <c r="A33" s="15">
        <v>4</v>
      </c>
      <c r="B33" s="16" t="s">
        <v>26</v>
      </c>
      <c r="C33" s="17">
        <f t="shared" si="10"/>
        <v>200</v>
      </c>
      <c r="D33" s="18">
        <f t="shared" si="11"/>
        <v>100</v>
      </c>
      <c r="E33" s="19">
        <v>800</v>
      </c>
      <c r="F33" s="18">
        <f>E33/2</f>
        <v>400</v>
      </c>
      <c r="G33" s="18"/>
      <c r="H33" s="19">
        <v>0</v>
      </c>
      <c r="I33" s="18">
        <f t="shared" ref="I33:I37" si="17">H33/2</f>
        <v>0</v>
      </c>
      <c r="J33" s="18"/>
      <c r="K33" s="19">
        <v>0</v>
      </c>
      <c r="L33" s="18">
        <v>0</v>
      </c>
      <c r="M33" s="18"/>
      <c r="N33" s="20">
        <f t="shared" si="12"/>
        <v>1000</v>
      </c>
      <c r="O33" s="21">
        <f t="shared" si="13"/>
        <v>500</v>
      </c>
      <c r="P33" s="19">
        <v>0</v>
      </c>
      <c r="Q33" s="18">
        <v>0</v>
      </c>
      <c r="R33" s="18"/>
      <c r="S33" s="19">
        <v>0</v>
      </c>
      <c r="T33" s="18">
        <v>0</v>
      </c>
      <c r="U33" s="18"/>
      <c r="V33" s="19">
        <v>0</v>
      </c>
      <c r="W33" s="18">
        <v>0</v>
      </c>
      <c r="X33" s="18"/>
      <c r="Y33" s="19">
        <v>0</v>
      </c>
      <c r="Z33" s="18">
        <v>0</v>
      </c>
      <c r="AA33" s="17">
        <f t="shared" si="16"/>
        <v>0</v>
      </c>
      <c r="AB33" s="17">
        <f t="shared" si="16"/>
        <v>0</v>
      </c>
      <c r="AC33" s="20">
        <f t="shared" si="14"/>
        <v>1000</v>
      </c>
      <c r="AD33" s="21">
        <f t="shared" si="15"/>
        <v>500</v>
      </c>
    </row>
    <row r="34" spans="1:30" x14ac:dyDescent="0.25">
      <c r="A34" s="15">
        <v>5</v>
      </c>
      <c r="B34" s="16"/>
      <c r="C34" s="17">
        <f t="shared" si="10"/>
        <v>0</v>
      </c>
      <c r="D34" s="18">
        <f t="shared" si="11"/>
        <v>0</v>
      </c>
      <c r="E34" s="19"/>
      <c r="F34" s="18"/>
      <c r="G34" s="18"/>
      <c r="H34" s="19">
        <v>0</v>
      </c>
      <c r="I34" s="18">
        <f t="shared" si="17"/>
        <v>0</v>
      </c>
      <c r="J34" s="18"/>
      <c r="K34" s="19">
        <v>0</v>
      </c>
      <c r="L34" s="18">
        <v>0</v>
      </c>
      <c r="M34" s="18"/>
      <c r="N34" s="20">
        <f t="shared" si="12"/>
        <v>0</v>
      </c>
      <c r="O34" s="21">
        <f t="shared" si="13"/>
        <v>0</v>
      </c>
      <c r="P34" s="19"/>
      <c r="Q34" s="18"/>
      <c r="R34" s="18"/>
      <c r="S34" s="19">
        <v>0</v>
      </c>
      <c r="T34" s="18">
        <v>0</v>
      </c>
      <c r="U34" s="18"/>
      <c r="V34" s="19">
        <v>0</v>
      </c>
      <c r="W34" s="18">
        <v>0</v>
      </c>
      <c r="X34" s="18"/>
      <c r="Y34" s="19">
        <v>0</v>
      </c>
      <c r="Z34" s="18">
        <v>0</v>
      </c>
      <c r="AA34" s="17">
        <f t="shared" si="16"/>
        <v>0</v>
      </c>
      <c r="AB34" s="17">
        <f t="shared" si="16"/>
        <v>0</v>
      </c>
      <c r="AC34" s="20">
        <f t="shared" si="14"/>
        <v>0</v>
      </c>
      <c r="AD34" s="50">
        <f t="shared" si="15"/>
        <v>0</v>
      </c>
    </row>
    <row r="35" spans="1:30" x14ac:dyDescent="0.25">
      <c r="A35" s="15">
        <v>6</v>
      </c>
      <c r="B35" s="16"/>
      <c r="C35" s="17">
        <f t="shared" si="10"/>
        <v>0</v>
      </c>
      <c r="D35" s="18">
        <f t="shared" si="11"/>
        <v>0</v>
      </c>
      <c r="E35" s="19"/>
      <c r="F35" s="18"/>
      <c r="G35" s="18"/>
      <c r="H35" s="19">
        <v>0</v>
      </c>
      <c r="I35" s="18">
        <v>0</v>
      </c>
      <c r="J35" s="18"/>
      <c r="K35" s="19">
        <v>0</v>
      </c>
      <c r="L35" s="18">
        <v>0</v>
      </c>
      <c r="M35" s="18"/>
      <c r="N35" s="20">
        <f t="shared" si="12"/>
        <v>0</v>
      </c>
      <c r="O35" s="21">
        <f t="shared" si="13"/>
        <v>0</v>
      </c>
      <c r="P35" s="19">
        <v>0</v>
      </c>
      <c r="Q35" s="18">
        <f t="shared" ref="Q35:Q37" si="18">P35/2</f>
        <v>0</v>
      </c>
      <c r="R35" s="18"/>
      <c r="S35" s="19">
        <v>0</v>
      </c>
      <c r="T35" s="18">
        <v>0</v>
      </c>
      <c r="U35" s="18"/>
      <c r="V35" s="19">
        <v>0</v>
      </c>
      <c r="W35" s="18">
        <v>0</v>
      </c>
      <c r="X35" s="18"/>
      <c r="Y35" s="19">
        <v>0</v>
      </c>
      <c r="Z35" s="18">
        <v>0</v>
      </c>
      <c r="AA35" s="17">
        <f t="shared" si="16"/>
        <v>0</v>
      </c>
      <c r="AB35" s="17">
        <f t="shared" si="16"/>
        <v>0</v>
      </c>
      <c r="AC35" s="20">
        <f t="shared" si="14"/>
        <v>0</v>
      </c>
      <c r="AD35" s="21">
        <f t="shared" si="15"/>
        <v>0</v>
      </c>
    </row>
    <row r="36" spans="1:30" x14ac:dyDescent="0.25">
      <c r="A36" s="15">
        <v>7</v>
      </c>
      <c r="B36" s="16"/>
      <c r="C36" s="17">
        <f t="shared" si="10"/>
        <v>0</v>
      </c>
      <c r="D36" s="18">
        <f t="shared" si="11"/>
        <v>0</v>
      </c>
      <c r="E36" s="19"/>
      <c r="F36" s="18"/>
      <c r="G36" s="18"/>
      <c r="H36" s="19">
        <v>0</v>
      </c>
      <c r="I36" s="18">
        <v>0</v>
      </c>
      <c r="J36" s="18"/>
      <c r="K36" s="19">
        <v>0</v>
      </c>
      <c r="L36" s="18">
        <v>0</v>
      </c>
      <c r="M36" s="18"/>
      <c r="N36" s="20">
        <f t="shared" si="12"/>
        <v>0</v>
      </c>
      <c r="O36" s="21">
        <f t="shared" si="13"/>
        <v>0</v>
      </c>
      <c r="P36" s="19">
        <v>0</v>
      </c>
      <c r="Q36" s="18">
        <f t="shared" si="18"/>
        <v>0</v>
      </c>
      <c r="R36" s="18"/>
      <c r="S36" s="19">
        <v>0</v>
      </c>
      <c r="T36" s="18">
        <v>0</v>
      </c>
      <c r="U36" s="18"/>
      <c r="V36" s="19">
        <v>0</v>
      </c>
      <c r="W36" s="18">
        <v>0</v>
      </c>
      <c r="X36" s="18"/>
      <c r="Y36" s="19">
        <v>0</v>
      </c>
      <c r="Z36" s="18">
        <v>0</v>
      </c>
      <c r="AA36" s="17">
        <f t="shared" si="16"/>
        <v>0</v>
      </c>
      <c r="AB36" s="17">
        <f t="shared" si="16"/>
        <v>0</v>
      </c>
      <c r="AC36" s="20">
        <f t="shared" si="14"/>
        <v>0</v>
      </c>
      <c r="AD36" s="21">
        <f t="shared" si="15"/>
        <v>0</v>
      </c>
    </row>
    <row r="37" spans="1:30" x14ac:dyDescent="0.25">
      <c r="A37" s="15">
        <v>8</v>
      </c>
      <c r="B37" s="16"/>
      <c r="C37" s="17">
        <f t="shared" si="10"/>
        <v>-25</v>
      </c>
      <c r="D37" s="18">
        <f t="shared" si="11"/>
        <v>-26</v>
      </c>
      <c r="E37" s="19"/>
      <c r="F37" s="18"/>
      <c r="G37" s="18"/>
      <c r="H37" s="19">
        <v>0</v>
      </c>
      <c r="I37" s="18">
        <f t="shared" si="17"/>
        <v>0</v>
      </c>
      <c r="J37" s="18"/>
      <c r="K37" s="19">
        <v>0</v>
      </c>
      <c r="L37" s="18">
        <v>0</v>
      </c>
      <c r="M37" s="18"/>
      <c r="N37" s="20">
        <f t="shared" si="12"/>
        <v>-25</v>
      </c>
      <c r="O37" s="21">
        <f t="shared" si="13"/>
        <v>-26</v>
      </c>
      <c r="P37" s="19">
        <v>0</v>
      </c>
      <c r="Q37" s="18">
        <f t="shared" si="18"/>
        <v>0</v>
      </c>
      <c r="R37" s="18"/>
      <c r="S37" s="19">
        <v>0</v>
      </c>
      <c r="T37" s="18">
        <v>0</v>
      </c>
      <c r="U37" s="18"/>
      <c r="V37" s="17">
        <v>0</v>
      </c>
      <c r="W37" s="18">
        <v>0</v>
      </c>
      <c r="X37" s="18"/>
      <c r="Y37" s="17">
        <v>0</v>
      </c>
      <c r="Z37" s="18">
        <v>0</v>
      </c>
      <c r="AA37" s="17">
        <f t="shared" si="16"/>
        <v>0</v>
      </c>
      <c r="AB37" s="17">
        <f t="shared" si="16"/>
        <v>0</v>
      </c>
      <c r="AC37" s="20">
        <f t="shared" si="14"/>
        <v>-25</v>
      </c>
      <c r="AD37" s="21">
        <f t="shared" si="15"/>
        <v>-26</v>
      </c>
    </row>
    <row r="38" spans="1:30" x14ac:dyDescent="0.25">
      <c r="A38" s="15">
        <v>9</v>
      </c>
      <c r="B38" s="16"/>
      <c r="C38" s="17">
        <f t="shared" si="10"/>
        <v>-25</v>
      </c>
      <c r="D38" s="18">
        <f t="shared" si="11"/>
        <v>-26</v>
      </c>
      <c r="E38" s="19"/>
      <c r="F38" s="18"/>
      <c r="G38" s="18"/>
      <c r="H38" s="19">
        <v>0</v>
      </c>
      <c r="I38" s="18">
        <f>H38/2</f>
        <v>0</v>
      </c>
      <c r="J38" s="18"/>
      <c r="K38" s="19">
        <v>0</v>
      </c>
      <c r="L38" s="18">
        <v>0</v>
      </c>
      <c r="M38" s="18"/>
      <c r="N38" s="20">
        <f t="shared" si="12"/>
        <v>-25</v>
      </c>
      <c r="O38" s="21">
        <f t="shared" si="13"/>
        <v>-26</v>
      </c>
      <c r="P38" s="19">
        <v>0</v>
      </c>
      <c r="Q38" s="18">
        <f>P38/2</f>
        <v>0</v>
      </c>
      <c r="R38" s="18"/>
      <c r="S38" s="19">
        <v>0</v>
      </c>
      <c r="T38" s="18">
        <v>0</v>
      </c>
      <c r="U38" s="18"/>
      <c r="V38" s="17">
        <v>0</v>
      </c>
      <c r="W38" s="18">
        <v>0</v>
      </c>
      <c r="X38" s="18"/>
      <c r="Y38" s="17">
        <v>0</v>
      </c>
      <c r="Z38" s="18">
        <v>0</v>
      </c>
      <c r="AA38" s="17">
        <f t="shared" si="16"/>
        <v>0</v>
      </c>
      <c r="AB38" s="17">
        <f t="shared" si="16"/>
        <v>0</v>
      </c>
      <c r="AC38" s="20">
        <f t="shared" si="14"/>
        <v>-25</v>
      </c>
      <c r="AD38" s="21">
        <f t="shared" si="15"/>
        <v>-26</v>
      </c>
    </row>
    <row r="39" spans="1:30" x14ac:dyDescent="0.25">
      <c r="A39" s="15">
        <v>10</v>
      </c>
      <c r="B39" s="25"/>
      <c r="C39" s="17">
        <f t="shared" si="10"/>
        <v>-50</v>
      </c>
      <c r="D39" s="18">
        <f t="shared" si="11"/>
        <v>-52</v>
      </c>
      <c r="E39" s="19"/>
      <c r="F39" s="18"/>
      <c r="G39" s="18"/>
      <c r="H39" s="19">
        <v>0</v>
      </c>
      <c r="I39" s="18">
        <v>0</v>
      </c>
      <c r="J39" s="18"/>
      <c r="K39" s="19">
        <v>0</v>
      </c>
      <c r="L39" s="18">
        <v>0</v>
      </c>
      <c r="M39" s="18"/>
      <c r="N39" s="20">
        <f t="shared" si="12"/>
        <v>-50</v>
      </c>
      <c r="O39" s="21">
        <f t="shared" si="13"/>
        <v>-52</v>
      </c>
      <c r="P39" s="19">
        <v>0</v>
      </c>
      <c r="Q39" s="18">
        <f>P39/2</f>
        <v>0</v>
      </c>
      <c r="R39" s="18"/>
      <c r="S39" s="19">
        <v>0</v>
      </c>
      <c r="T39" s="18">
        <v>0</v>
      </c>
      <c r="U39" s="18"/>
      <c r="V39" s="17">
        <v>0</v>
      </c>
      <c r="W39" s="18">
        <v>0</v>
      </c>
      <c r="X39" s="18"/>
      <c r="Y39" s="17">
        <v>0</v>
      </c>
      <c r="Z39" s="18">
        <v>0</v>
      </c>
      <c r="AA39" s="17">
        <f t="shared" si="16"/>
        <v>0</v>
      </c>
      <c r="AB39" s="17">
        <f t="shared" si="16"/>
        <v>0</v>
      </c>
      <c r="AC39" s="20">
        <f t="shared" si="14"/>
        <v>-50</v>
      </c>
      <c r="AD39" s="21">
        <f t="shared" si="15"/>
        <v>-52</v>
      </c>
    </row>
    <row r="40" spans="1:30" x14ac:dyDescent="0.25">
      <c r="A40" s="145" t="s">
        <v>17</v>
      </c>
      <c r="B40" s="147"/>
      <c r="C40" s="26">
        <f>SUM(C30:C39)</f>
        <v>1400</v>
      </c>
      <c r="D40" s="27">
        <f>SUM(D30:D39)</f>
        <v>646</v>
      </c>
      <c r="E40" s="28">
        <f>SUM(E30:E39)</f>
        <v>1800</v>
      </c>
      <c r="F40" s="27">
        <f>SUM(F30:F39)</f>
        <v>900</v>
      </c>
      <c r="G40" s="27"/>
      <c r="H40" s="28">
        <f>SUM(H30:H39)</f>
        <v>100</v>
      </c>
      <c r="I40" s="27">
        <f>SUM(I30:I39)</f>
        <v>50</v>
      </c>
      <c r="J40" s="27"/>
      <c r="K40" s="28">
        <f>SUM(K30:K39)</f>
        <v>0</v>
      </c>
      <c r="L40" s="27">
        <f>SUM(L30:L39)</f>
        <v>0</v>
      </c>
      <c r="M40" s="27"/>
      <c r="N40" s="29" t="e">
        <f>SUM(N30:N38)</f>
        <v>#VALUE!</v>
      </c>
      <c r="O40" s="30" t="e">
        <f>SUM(O30:O38)</f>
        <v>#VALUE!</v>
      </c>
      <c r="P40" s="28">
        <f>SUM(P30:P39)</f>
        <v>100</v>
      </c>
      <c r="Q40" s="27">
        <f>SUM(Q30:Q39)</f>
        <v>50</v>
      </c>
      <c r="R40" s="27"/>
      <c r="S40" s="28">
        <f>SUM(S30:S39)</f>
        <v>0</v>
      </c>
      <c r="T40" s="27">
        <f>SUM(T30:T39)</f>
        <v>0</v>
      </c>
      <c r="U40" s="27"/>
      <c r="V40" s="28">
        <f>SUM(V30:V39)</f>
        <v>0</v>
      </c>
      <c r="W40" s="27">
        <f>SUM(W30:W39)</f>
        <v>0</v>
      </c>
      <c r="X40" s="27"/>
      <c r="Y40" s="28">
        <f>SUM(Y30:Y39)</f>
        <v>0</v>
      </c>
      <c r="Z40" s="27">
        <f>SUM(Z30:Z39)</f>
        <v>0</v>
      </c>
      <c r="AA40" s="31">
        <f>SUM(AA30:AA38)</f>
        <v>100</v>
      </c>
      <c r="AB40" s="27">
        <f>SUM(AB30:AB38)</f>
        <v>50</v>
      </c>
      <c r="AC40" s="29" t="e">
        <f>SUM(AC30:AC38)</f>
        <v>#VALUE!</v>
      </c>
      <c r="AD40" s="30" t="e">
        <f>SUM(AD30:AD38)</f>
        <v>#VALUE!</v>
      </c>
    </row>
    <row r="41" spans="1:30" x14ac:dyDescent="0.25">
      <c r="A41" s="145" t="s">
        <v>18</v>
      </c>
      <c r="B41" s="146"/>
      <c r="C41" s="146"/>
      <c r="D41" s="147"/>
      <c r="E41" s="34">
        <f>E18+E40</f>
        <v>3805</v>
      </c>
      <c r="F41" s="27">
        <f>F18+F40</f>
        <v>1906</v>
      </c>
      <c r="G41" s="27"/>
      <c r="H41" s="34">
        <f>H18+H40</f>
        <v>358</v>
      </c>
      <c r="I41" s="27">
        <f>I18+I40</f>
        <v>184</v>
      </c>
      <c r="J41" s="27"/>
      <c r="K41" s="34">
        <f>K18+K40</f>
        <v>11</v>
      </c>
      <c r="L41" s="27">
        <f>L18+L40</f>
        <v>12</v>
      </c>
      <c r="M41" s="27"/>
      <c r="N41" s="35">
        <f>E41+H41+K41</f>
        <v>4174</v>
      </c>
      <c r="O41" s="30">
        <f>F41+I41+L41</f>
        <v>2102</v>
      </c>
      <c r="P41" s="34">
        <f>P18+P40</f>
        <v>616</v>
      </c>
      <c r="Q41" s="27">
        <f>Q18+Q40</f>
        <v>317</v>
      </c>
      <c r="R41" s="27"/>
      <c r="S41" s="34">
        <f>S18+S40</f>
        <v>269</v>
      </c>
      <c r="T41" s="27">
        <f>T18+T40</f>
        <v>145</v>
      </c>
      <c r="U41" s="27"/>
      <c r="V41" s="34">
        <f>V18+V40</f>
        <v>22</v>
      </c>
      <c r="W41" s="27">
        <f>W18+W40</f>
        <v>23</v>
      </c>
      <c r="X41" s="27"/>
      <c r="Y41" s="34">
        <f>Y18+Y40</f>
        <v>0</v>
      </c>
      <c r="Z41" s="27">
        <f>Z18+Z40</f>
        <v>0</v>
      </c>
      <c r="AA41" s="34">
        <f>AA18+AA40</f>
        <v>907</v>
      </c>
      <c r="AB41" s="27">
        <f>AB18+AB40</f>
        <v>485</v>
      </c>
      <c r="AC41" s="36">
        <f>N41-AA41</f>
        <v>3267</v>
      </c>
      <c r="AD41" s="30">
        <f>O41-AB41</f>
        <v>1617</v>
      </c>
    </row>
    <row r="42" spans="1:30" x14ac:dyDescent="0.25">
      <c r="A42" s="37"/>
      <c r="B42" s="37"/>
      <c r="C42" s="38"/>
      <c r="D42" s="39"/>
      <c r="E42" s="5"/>
      <c r="F42" s="40"/>
      <c r="G42" s="40"/>
      <c r="H42" s="41"/>
      <c r="I42" s="39"/>
      <c r="J42" s="39"/>
      <c r="K42" s="41"/>
      <c r="L42" s="39"/>
      <c r="M42" s="39"/>
      <c r="N42" s="42"/>
      <c r="O42" s="43"/>
      <c r="P42" s="41"/>
      <c r="Q42" s="39"/>
      <c r="R42" s="39"/>
      <c r="S42" s="41"/>
      <c r="T42" s="39"/>
      <c r="U42" s="39"/>
      <c r="V42" s="44"/>
      <c r="W42" s="39"/>
      <c r="X42" s="39"/>
      <c r="Y42" s="39"/>
      <c r="Z42" s="39"/>
      <c r="AA42" s="41"/>
      <c r="AB42" s="39"/>
      <c r="AC42" s="45"/>
      <c r="AD42" s="46"/>
    </row>
    <row r="43" spans="1:30" x14ac:dyDescent="0.25">
      <c r="A43" s="37"/>
      <c r="B43" s="37"/>
      <c r="C43" s="38"/>
      <c r="D43" s="39"/>
      <c r="E43" s="5"/>
      <c r="F43" s="40"/>
      <c r="G43" s="40"/>
      <c r="H43" s="41"/>
      <c r="I43" s="39"/>
      <c r="J43" s="39"/>
      <c r="K43" s="41"/>
      <c r="L43" s="39"/>
      <c r="M43" s="39"/>
      <c r="N43" s="42"/>
      <c r="O43" s="43"/>
      <c r="P43" s="41"/>
      <c r="Q43" s="39"/>
      <c r="R43" s="39"/>
      <c r="S43" s="41"/>
      <c r="T43" s="39"/>
      <c r="U43" s="39"/>
      <c r="V43" s="44"/>
      <c r="W43" s="39"/>
      <c r="X43" s="39"/>
      <c r="Y43" s="39"/>
      <c r="Z43" s="39"/>
      <c r="AA43" s="41"/>
      <c r="AB43" s="39"/>
      <c r="AC43" s="45"/>
      <c r="AD43" s="46"/>
    </row>
    <row r="44" spans="1:30" x14ac:dyDescent="0.25">
      <c r="A44" s="47"/>
      <c r="B44" s="47"/>
      <c r="C44" s="47"/>
      <c r="D44" s="48"/>
      <c r="E44" s="47"/>
      <c r="F44" s="48"/>
      <c r="G44" s="48"/>
      <c r="H44" s="47"/>
      <c r="I44" s="48"/>
      <c r="J44" s="48"/>
      <c r="K44" s="47"/>
      <c r="L44" s="48"/>
      <c r="M44" s="48"/>
      <c r="N44" s="7"/>
      <c r="O44" s="49"/>
      <c r="P44" s="47"/>
      <c r="Q44" s="48"/>
      <c r="R44" s="48"/>
      <c r="S44" s="47"/>
      <c r="T44" s="48"/>
      <c r="U44" s="48"/>
      <c r="V44" s="47"/>
      <c r="W44" s="48"/>
      <c r="X44" s="48"/>
      <c r="Y44" s="48"/>
      <c r="Z44" s="48"/>
      <c r="AA44" s="47"/>
      <c r="AB44" s="47"/>
      <c r="AC44" s="7"/>
      <c r="AD44" s="7"/>
    </row>
    <row r="45" spans="1:30" x14ac:dyDescent="0.25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7"/>
      <c r="O45" s="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8" t="s">
        <v>19</v>
      </c>
      <c r="AD45" s="7"/>
    </row>
    <row r="46" spans="1:30" x14ac:dyDescent="0.25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7"/>
      <c r="O46" s="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8" t="s">
        <v>33</v>
      </c>
      <c r="AD46" s="7"/>
    </row>
    <row r="47" spans="1:30" x14ac:dyDescent="0.25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7"/>
      <c r="O47" s="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7"/>
      <c r="AD47" s="7"/>
    </row>
    <row r="48" spans="1:30" x14ac:dyDescent="0.25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7"/>
      <c r="O48" s="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8"/>
      <c r="AD48" s="7"/>
    </row>
    <row r="49" spans="1:30" x14ac:dyDescent="0.25">
      <c r="A49" s="1" t="s">
        <v>27</v>
      </c>
      <c r="B49" s="1"/>
      <c r="C49" s="2"/>
      <c r="D49" s="2" t="s">
        <v>31</v>
      </c>
      <c r="E49" s="3"/>
      <c r="F49" s="4"/>
      <c r="G49" s="4"/>
      <c r="H49" s="5"/>
      <c r="I49" s="3"/>
      <c r="J49" s="3"/>
      <c r="K49" s="5"/>
      <c r="L49" s="3"/>
      <c r="M49" s="3"/>
      <c r="N49" s="6"/>
      <c r="O49" s="7"/>
      <c r="P49" s="5"/>
      <c r="Q49" s="3"/>
      <c r="R49" s="3"/>
      <c r="S49" s="5"/>
      <c r="T49" s="3"/>
      <c r="U49" s="3"/>
      <c r="V49" s="5"/>
      <c r="W49" s="3"/>
      <c r="X49" s="3"/>
      <c r="Y49" s="3"/>
      <c r="Z49" s="3"/>
      <c r="AA49" s="5"/>
      <c r="AB49" s="3"/>
      <c r="AC49" s="6"/>
      <c r="AD49" s="8" t="s">
        <v>0</v>
      </c>
    </row>
    <row r="50" spans="1:30" x14ac:dyDescent="0.25">
      <c r="A50" s="1" t="s">
        <v>22</v>
      </c>
      <c r="B50" s="1"/>
      <c r="C50" s="2"/>
      <c r="D50" s="2"/>
      <c r="E50" s="3"/>
      <c r="F50" s="4"/>
      <c r="G50" s="4"/>
      <c r="H50" s="5"/>
      <c r="I50" s="3"/>
      <c r="J50" s="3"/>
      <c r="K50" s="5"/>
      <c r="L50" s="3"/>
      <c r="M50" s="3"/>
      <c r="N50" s="6"/>
      <c r="O50" s="9"/>
      <c r="P50" s="5"/>
      <c r="Q50" s="3"/>
      <c r="R50" s="3"/>
      <c r="S50" s="5"/>
      <c r="T50" s="3"/>
      <c r="U50" s="3"/>
      <c r="V50" s="5"/>
      <c r="W50" s="3"/>
      <c r="X50" s="3"/>
      <c r="Y50" s="3"/>
      <c r="Z50" s="3"/>
      <c r="AA50" s="5"/>
      <c r="AB50" s="3"/>
      <c r="AC50" s="6"/>
      <c r="AD50" s="9"/>
    </row>
    <row r="51" spans="1:30" x14ac:dyDescent="0.25">
      <c r="A51" s="141" t="s">
        <v>2</v>
      </c>
      <c r="B51" s="143" t="s">
        <v>3</v>
      </c>
      <c r="C51" s="136" t="s">
        <v>4</v>
      </c>
      <c r="D51" s="138"/>
      <c r="E51" s="134" t="s">
        <v>5</v>
      </c>
      <c r="F51" s="135"/>
      <c r="G51" s="53"/>
      <c r="H51" s="134" t="s">
        <v>6</v>
      </c>
      <c r="I51" s="149"/>
      <c r="J51" s="135"/>
      <c r="K51" s="134" t="s">
        <v>7</v>
      </c>
      <c r="L51" s="135"/>
      <c r="M51" s="124"/>
      <c r="N51" s="139" t="s">
        <v>8</v>
      </c>
      <c r="O51" s="140"/>
      <c r="P51" s="136" t="s">
        <v>44</v>
      </c>
      <c r="Q51" s="137"/>
      <c r="R51" s="138"/>
      <c r="S51" s="136" t="s">
        <v>10</v>
      </c>
      <c r="T51" s="137"/>
      <c r="U51" s="138"/>
      <c r="V51" s="136" t="s">
        <v>21</v>
      </c>
      <c r="W51" s="137"/>
      <c r="X51" s="138"/>
      <c r="Y51" s="134" t="s">
        <v>11</v>
      </c>
      <c r="Z51" s="135"/>
      <c r="AA51" s="134" t="s">
        <v>12</v>
      </c>
      <c r="AB51" s="135"/>
      <c r="AC51" s="139" t="s">
        <v>13</v>
      </c>
      <c r="AD51" s="140"/>
    </row>
    <row r="52" spans="1:30" ht="76.5" x14ac:dyDescent="0.25">
      <c r="A52" s="142"/>
      <c r="B52" s="144"/>
      <c r="C52" s="10" t="s">
        <v>14</v>
      </c>
      <c r="D52" s="11" t="s">
        <v>15</v>
      </c>
      <c r="E52" s="10" t="s">
        <v>14</v>
      </c>
      <c r="F52" s="11" t="s">
        <v>15</v>
      </c>
      <c r="G52" s="11"/>
      <c r="H52" s="10" t="s">
        <v>14</v>
      </c>
      <c r="I52" s="11" t="s">
        <v>15</v>
      </c>
      <c r="J52" s="51" t="s">
        <v>41</v>
      </c>
      <c r="K52" s="10" t="s">
        <v>14</v>
      </c>
      <c r="L52" s="11" t="s">
        <v>15</v>
      </c>
      <c r="M52" s="11"/>
      <c r="N52" s="12" t="s">
        <v>14</v>
      </c>
      <c r="O52" s="13" t="s">
        <v>15</v>
      </c>
      <c r="P52" s="10" t="s">
        <v>14</v>
      </c>
      <c r="Q52" s="11" t="s">
        <v>15</v>
      </c>
      <c r="R52" s="51" t="s">
        <v>40</v>
      </c>
      <c r="S52" s="10" t="s">
        <v>14</v>
      </c>
      <c r="T52" s="11" t="s">
        <v>15</v>
      </c>
      <c r="U52" s="51" t="s">
        <v>29</v>
      </c>
      <c r="V52" s="10" t="s">
        <v>14</v>
      </c>
      <c r="W52" s="11" t="s">
        <v>15</v>
      </c>
      <c r="X52" s="11" t="s">
        <v>28</v>
      </c>
      <c r="Y52" s="14" t="s">
        <v>14</v>
      </c>
      <c r="Z52" s="11" t="s">
        <v>15</v>
      </c>
      <c r="AA52" s="10" t="s">
        <v>14</v>
      </c>
      <c r="AB52" s="11" t="s">
        <v>15</v>
      </c>
      <c r="AC52" s="12" t="s">
        <v>14</v>
      </c>
      <c r="AD52" s="13" t="s">
        <v>15</v>
      </c>
    </row>
    <row r="53" spans="1:30" x14ac:dyDescent="0.25">
      <c r="A53" s="15">
        <v>1</v>
      </c>
      <c r="B53" s="16" t="s">
        <v>23</v>
      </c>
      <c r="C53" s="17" t="e">
        <f t="shared" ref="C53:C62" si="19">AC30</f>
        <v>#VALUE!</v>
      </c>
      <c r="D53" s="18" t="e">
        <f t="shared" ref="D53:D62" si="20">AD30</f>
        <v>#VALUE!</v>
      </c>
      <c r="E53" s="19">
        <v>0</v>
      </c>
      <c r="F53" s="18">
        <f>E53/2</f>
        <v>0</v>
      </c>
      <c r="G53" s="18"/>
      <c r="H53" s="19">
        <v>0</v>
      </c>
      <c r="I53" s="18">
        <f>H53/2</f>
        <v>0</v>
      </c>
      <c r="J53" s="18"/>
      <c r="K53" s="19">
        <v>0</v>
      </c>
      <c r="L53" s="18">
        <v>0</v>
      </c>
      <c r="M53" s="18"/>
      <c r="N53" s="20" t="e">
        <f t="shared" ref="N53:N62" si="21">C53+E53+H53+K53</f>
        <v>#VALUE!</v>
      </c>
      <c r="O53" s="21" t="e">
        <f t="shared" ref="O53:O62" si="22">D53+F53+I53+L53</f>
        <v>#VALUE!</v>
      </c>
      <c r="P53" s="19">
        <v>0</v>
      </c>
      <c r="Q53" s="18">
        <f>P53/2</f>
        <v>0</v>
      </c>
      <c r="R53" s="18"/>
      <c r="S53" s="19">
        <v>0</v>
      </c>
      <c r="T53" s="18">
        <v>0</v>
      </c>
      <c r="U53" s="18"/>
      <c r="V53" s="19">
        <v>0</v>
      </c>
      <c r="W53" s="18">
        <v>0</v>
      </c>
      <c r="X53" s="18"/>
      <c r="Y53" s="19">
        <v>0</v>
      </c>
      <c r="Z53" s="18">
        <v>0</v>
      </c>
      <c r="AA53" s="17">
        <f>P53+S53+V53+Y53</f>
        <v>0</v>
      </c>
      <c r="AB53" s="17">
        <f>Q53+T53+W53+Z53</f>
        <v>0</v>
      </c>
      <c r="AC53" s="20" t="e">
        <f t="shared" ref="AC53:AC62" si="23">N53-AA53</f>
        <v>#VALUE!</v>
      </c>
      <c r="AD53" s="21" t="e">
        <f t="shared" ref="AD53:AD62" si="24">O53-AB53</f>
        <v>#VALUE!</v>
      </c>
    </row>
    <row r="54" spans="1:30" x14ac:dyDescent="0.25">
      <c r="A54" s="15">
        <v>2</v>
      </c>
      <c r="B54" s="16" t="s">
        <v>24</v>
      </c>
      <c r="C54" s="17">
        <f t="shared" si="19"/>
        <v>550</v>
      </c>
      <c r="D54" s="18">
        <f t="shared" si="20"/>
        <v>275</v>
      </c>
      <c r="E54" s="19">
        <v>0</v>
      </c>
      <c r="F54" s="18">
        <f t="shared" ref="F54:F60" si="25">E54/2</f>
        <v>0</v>
      </c>
      <c r="G54" s="18"/>
      <c r="H54" s="19">
        <v>0</v>
      </c>
      <c r="I54" s="18">
        <f t="shared" ref="I54:I60" si="26">H54/2</f>
        <v>0</v>
      </c>
      <c r="J54" s="18"/>
      <c r="K54" s="19">
        <v>0</v>
      </c>
      <c r="L54" s="18">
        <v>0</v>
      </c>
      <c r="M54" s="18"/>
      <c r="N54" s="20">
        <f t="shared" si="21"/>
        <v>550</v>
      </c>
      <c r="O54" s="21">
        <f t="shared" si="22"/>
        <v>275</v>
      </c>
      <c r="P54" s="19">
        <v>0</v>
      </c>
      <c r="Q54" s="18">
        <f t="shared" ref="Q54:Q59" si="27">P54/2</f>
        <v>0</v>
      </c>
      <c r="R54" s="18"/>
      <c r="S54" s="19">
        <v>0</v>
      </c>
      <c r="T54" s="18">
        <v>0</v>
      </c>
      <c r="U54" s="18"/>
      <c r="V54" s="19">
        <v>0</v>
      </c>
      <c r="W54" s="18">
        <v>0</v>
      </c>
      <c r="X54" s="18"/>
      <c r="Y54" s="19">
        <v>0</v>
      </c>
      <c r="Z54" s="18">
        <v>0</v>
      </c>
      <c r="AA54" s="17">
        <f t="shared" ref="AA54:AB62" si="28">P54+S54+V54+Y54</f>
        <v>0</v>
      </c>
      <c r="AB54" s="17">
        <f t="shared" si="28"/>
        <v>0</v>
      </c>
      <c r="AC54" s="20">
        <f t="shared" si="23"/>
        <v>550</v>
      </c>
      <c r="AD54" s="21">
        <f t="shared" si="24"/>
        <v>275</v>
      </c>
    </row>
    <row r="55" spans="1:30" x14ac:dyDescent="0.25">
      <c r="A55" s="15">
        <v>3</v>
      </c>
      <c r="B55" s="16" t="s">
        <v>25</v>
      </c>
      <c r="C55" s="17">
        <f t="shared" si="19"/>
        <v>1450</v>
      </c>
      <c r="D55" s="18">
        <f t="shared" si="20"/>
        <v>725</v>
      </c>
      <c r="E55" s="19">
        <v>0</v>
      </c>
      <c r="F55" s="18">
        <f t="shared" si="25"/>
        <v>0</v>
      </c>
      <c r="G55" s="18"/>
      <c r="H55" s="19">
        <v>0</v>
      </c>
      <c r="I55" s="18">
        <f t="shared" si="26"/>
        <v>0</v>
      </c>
      <c r="J55" s="18"/>
      <c r="K55" s="19">
        <v>0</v>
      </c>
      <c r="L55" s="18">
        <v>0</v>
      </c>
      <c r="M55" s="18"/>
      <c r="N55" s="20">
        <f t="shared" si="21"/>
        <v>1450</v>
      </c>
      <c r="O55" s="21">
        <f t="shared" si="22"/>
        <v>725</v>
      </c>
      <c r="P55" s="19">
        <v>0</v>
      </c>
      <c r="Q55" s="18">
        <f t="shared" si="27"/>
        <v>0</v>
      </c>
      <c r="R55" s="18"/>
      <c r="S55" s="19">
        <v>0</v>
      </c>
      <c r="T55" s="18">
        <v>0</v>
      </c>
      <c r="U55" s="18"/>
      <c r="V55" s="19">
        <v>0</v>
      </c>
      <c r="W55" s="18">
        <v>0</v>
      </c>
      <c r="X55" s="18"/>
      <c r="Y55" s="19">
        <v>0</v>
      </c>
      <c r="Z55" s="18">
        <v>0</v>
      </c>
      <c r="AA55" s="17">
        <f t="shared" si="28"/>
        <v>0</v>
      </c>
      <c r="AB55" s="17">
        <f t="shared" si="28"/>
        <v>0</v>
      </c>
      <c r="AC55" s="20">
        <f t="shared" si="23"/>
        <v>1450</v>
      </c>
      <c r="AD55" s="21">
        <f t="shared" si="24"/>
        <v>725</v>
      </c>
    </row>
    <row r="56" spans="1:30" x14ac:dyDescent="0.25">
      <c r="A56" s="15">
        <v>4</v>
      </c>
      <c r="B56" s="16" t="s">
        <v>26</v>
      </c>
      <c r="C56" s="17">
        <f t="shared" si="19"/>
        <v>1000</v>
      </c>
      <c r="D56" s="18">
        <f t="shared" si="20"/>
        <v>500</v>
      </c>
      <c r="E56" s="19">
        <v>0</v>
      </c>
      <c r="F56" s="18">
        <f t="shared" si="25"/>
        <v>0</v>
      </c>
      <c r="G56" s="18"/>
      <c r="H56" s="19">
        <v>0</v>
      </c>
      <c r="I56" s="18">
        <f t="shared" si="26"/>
        <v>0</v>
      </c>
      <c r="J56" s="18"/>
      <c r="K56" s="19">
        <v>0</v>
      </c>
      <c r="L56" s="18">
        <v>0</v>
      </c>
      <c r="M56" s="18"/>
      <c r="N56" s="20">
        <f t="shared" si="21"/>
        <v>1000</v>
      </c>
      <c r="O56" s="21">
        <f t="shared" si="22"/>
        <v>500</v>
      </c>
      <c r="P56" s="19">
        <v>0</v>
      </c>
      <c r="Q56" s="18">
        <f t="shared" si="27"/>
        <v>0</v>
      </c>
      <c r="R56" s="18"/>
      <c r="S56" s="19">
        <v>0</v>
      </c>
      <c r="T56" s="18">
        <v>0</v>
      </c>
      <c r="U56" s="18"/>
      <c r="V56" s="19">
        <v>0</v>
      </c>
      <c r="W56" s="18">
        <v>0</v>
      </c>
      <c r="X56" s="18"/>
      <c r="Y56" s="19">
        <v>0</v>
      </c>
      <c r="Z56" s="18">
        <v>0</v>
      </c>
      <c r="AA56" s="17">
        <f t="shared" si="28"/>
        <v>0</v>
      </c>
      <c r="AB56" s="17">
        <f t="shared" si="28"/>
        <v>0</v>
      </c>
      <c r="AC56" s="20">
        <f t="shared" si="23"/>
        <v>1000</v>
      </c>
      <c r="AD56" s="21">
        <f t="shared" si="24"/>
        <v>500</v>
      </c>
    </row>
    <row r="57" spans="1:30" x14ac:dyDescent="0.25">
      <c r="A57" s="15">
        <v>5</v>
      </c>
      <c r="B57" s="16"/>
      <c r="C57" s="17">
        <f t="shared" si="19"/>
        <v>0</v>
      </c>
      <c r="D57" s="18">
        <f t="shared" si="20"/>
        <v>0</v>
      </c>
      <c r="E57" s="19">
        <v>0</v>
      </c>
      <c r="F57" s="18">
        <f t="shared" si="25"/>
        <v>0</v>
      </c>
      <c r="G57" s="18"/>
      <c r="H57" s="19">
        <v>0</v>
      </c>
      <c r="I57" s="18">
        <f t="shared" si="26"/>
        <v>0</v>
      </c>
      <c r="J57" s="18"/>
      <c r="K57" s="19">
        <v>0</v>
      </c>
      <c r="L57" s="18">
        <v>0</v>
      </c>
      <c r="M57" s="18"/>
      <c r="N57" s="20">
        <f t="shared" si="21"/>
        <v>0</v>
      </c>
      <c r="O57" s="21">
        <f t="shared" si="22"/>
        <v>0</v>
      </c>
      <c r="P57" s="19">
        <v>0</v>
      </c>
      <c r="Q57" s="18">
        <f t="shared" si="27"/>
        <v>0</v>
      </c>
      <c r="R57" s="18"/>
      <c r="S57" s="19">
        <v>0</v>
      </c>
      <c r="T57" s="18">
        <v>0</v>
      </c>
      <c r="U57" s="18"/>
      <c r="V57" s="19">
        <v>0</v>
      </c>
      <c r="W57" s="18">
        <v>0</v>
      </c>
      <c r="X57" s="18"/>
      <c r="Y57" s="19">
        <v>0</v>
      </c>
      <c r="Z57" s="18">
        <v>0</v>
      </c>
      <c r="AA57" s="17">
        <f t="shared" si="28"/>
        <v>0</v>
      </c>
      <c r="AB57" s="17">
        <f t="shared" si="28"/>
        <v>0</v>
      </c>
      <c r="AC57" s="20">
        <f t="shared" si="23"/>
        <v>0</v>
      </c>
      <c r="AD57" s="21">
        <f t="shared" si="24"/>
        <v>0</v>
      </c>
    </row>
    <row r="58" spans="1:30" x14ac:dyDescent="0.25">
      <c r="A58" s="15">
        <v>6</v>
      </c>
      <c r="B58" s="16"/>
      <c r="C58" s="17">
        <f t="shared" si="19"/>
        <v>0</v>
      </c>
      <c r="D58" s="18">
        <f t="shared" si="20"/>
        <v>0</v>
      </c>
      <c r="E58" s="19">
        <v>0</v>
      </c>
      <c r="F58" s="18">
        <f t="shared" si="25"/>
        <v>0</v>
      </c>
      <c r="G58" s="18"/>
      <c r="H58" s="19">
        <v>0</v>
      </c>
      <c r="I58" s="18">
        <f t="shared" si="26"/>
        <v>0</v>
      </c>
      <c r="J58" s="18"/>
      <c r="K58" s="19">
        <v>0</v>
      </c>
      <c r="L58" s="18">
        <v>0</v>
      </c>
      <c r="M58" s="18"/>
      <c r="N58" s="20">
        <f t="shared" si="21"/>
        <v>0</v>
      </c>
      <c r="O58" s="21">
        <f t="shared" si="22"/>
        <v>0</v>
      </c>
      <c r="P58" s="19">
        <v>0</v>
      </c>
      <c r="Q58" s="18">
        <f t="shared" si="27"/>
        <v>0</v>
      </c>
      <c r="R58" s="18"/>
      <c r="S58" s="19">
        <v>0</v>
      </c>
      <c r="T58" s="18">
        <v>0</v>
      </c>
      <c r="U58" s="18"/>
      <c r="V58" s="19">
        <v>0</v>
      </c>
      <c r="W58" s="18">
        <v>0</v>
      </c>
      <c r="X58" s="18"/>
      <c r="Y58" s="19">
        <v>0</v>
      </c>
      <c r="Z58" s="18">
        <v>0</v>
      </c>
      <c r="AA58" s="17">
        <f t="shared" si="28"/>
        <v>0</v>
      </c>
      <c r="AB58" s="17">
        <f t="shared" si="28"/>
        <v>0</v>
      </c>
      <c r="AC58" s="20">
        <f t="shared" si="23"/>
        <v>0</v>
      </c>
      <c r="AD58" s="21">
        <f t="shared" si="24"/>
        <v>0</v>
      </c>
    </row>
    <row r="59" spans="1:30" x14ac:dyDescent="0.25">
      <c r="A59" s="15">
        <v>7</v>
      </c>
      <c r="B59" s="16"/>
      <c r="C59" s="17">
        <f t="shared" si="19"/>
        <v>0</v>
      </c>
      <c r="D59" s="18">
        <f t="shared" si="20"/>
        <v>0</v>
      </c>
      <c r="E59" s="19">
        <v>0</v>
      </c>
      <c r="F59" s="18">
        <f t="shared" si="25"/>
        <v>0</v>
      </c>
      <c r="G59" s="18"/>
      <c r="H59" s="19">
        <v>0</v>
      </c>
      <c r="I59" s="18">
        <f t="shared" si="26"/>
        <v>0</v>
      </c>
      <c r="J59" s="18"/>
      <c r="K59" s="19">
        <v>0</v>
      </c>
      <c r="L59" s="18">
        <v>0</v>
      </c>
      <c r="M59" s="18"/>
      <c r="N59" s="20">
        <f t="shared" si="21"/>
        <v>0</v>
      </c>
      <c r="O59" s="21">
        <f t="shared" si="22"/>
        <v>0</v>
      </c>
      <c r="P59" s="19">
        <v>0</v>
      </c>
      <c r="Q59" s="18">
        <f t="shared" si="27"/>
        <v>0</v>
      </c>
      <c r="R59" s="18"/>
      <c r="S59" s="19">
        <v>0</v>
      </c>
      <c r="T59" s="18">
        <v>0</v>
      </c>
      <c r="U59" s="18"/>
      <c r="V59" s="19">
        <v>0</v>
      </c>
      <c r="W59" s="18">
        <v>0</v>
      </c>
      <c r="X59" s="18"/>
      <c r="Y59" s="19">
        <v>0</v>
      </c>
      <c r="Z59" s="18">
        <v>0</v>
      </c>
      <c r="AA59" s="17">
        <f t="shared" si="28"/>
        <v>0</v>
      </c>
      <c r="AB59" s="17">
        <f t="shared" si="28"/>
        <v>0</v>
      </c>
      <c r="AC59" s="20">
        <f t="shared" si="23"/>
        <v>0</v>
      </c>
      <c r="AD59" s="21">
        <f t="shared" si="24"/>
        <v>0</v>
      </c>
    </row>
    <row r="60" spans="1:30" x14ac:dyDescent="0.25">
      <c r="A60" s="15">
        <v>8</v>
      </c>
      <c r="B60" s="16"/>
      <c r="C60" s="17">
        <f t="shared" si="19"/>
        <v>-25</v>
      </c>
      <c r="D60" s="18">
        <f t="shared" si="20"/>
        <v>-26</v>
      </c>
      <c r="E60" s="19">
        <v>0</v>
      </c>
      <c r="F60" s="18">
        <f t="shared" si="25"/>
        <v>0</v>
      </c>
      <c r="G60" s="18"/>
      <c r="H60" s="19">
        <v>0</v>
      </c>
      <c r="I60" s="18">
        <f t="shared" si="26"/>
        <v>0</v>
      </c>
      <c r="J60" s="18"/>
      <c r="K60" s="19">
        <v>0</v>
      </c>
      <c r="L60" s="18">
        <v>0</v>
      </c>
      <c r="M60" s="18"/>
      <c r="N60" s="20">
        <f t="shared" si="21"/>
        <v>-25</v>
      </c>
      <c r="O60" s="21">
        <f t="shared" si="22"/>
        <v>-26</v>
      </c>
      <c r="P60" s="19">
        <v>0</v>
      </c>
      <c r="Q60" s="18">
        <f>P60/2</f>
        <v>0</v>
      </c>
      <c r="R60" s="18"/>
      <c r="S60" s="19">
        <v>0</v>
      </c>
      <c r="T60" s="18">
        <v>0</v>
      </c>
      <c r="U60" s="18"/>
      <c r="V60" s="17">
        <v>0</v>
      </c>
      <c r="W60" s="18">
        <v>0</v>
      </c>
      <c r="X60" s="18"/>
      <c r="Y60" s="17">
        <f t="shared" ref="Y60:Z62" si="29">SUM(Y53:Y59)</f>
        <v>0</v>
      </c>
      <c r="Z60" s="18">
        <f t="shared" si="29"/>
        <v>0</v>
      </c>
      <c r="AA60" s="17">
        <f t="shared" si="28"/>
        <v>0</v>
      </c>
      <c r="AB60" s="17">
        <f t="shared" si="28"/>
        <v>0</v>
      </c>
      <c r="AC60" s="20">
        <f t="shared" si="23"/>
        <v>-25</v>
      </c>
      <c r="AD60" s="21">
        <f t="shared" si="24"/>
        <v>-26</v>
      </c>
    </row>
    <row r="61" spans="1:30" x14ac:dyDescent="0.25">
      <c r="A61" s="15">
        <v>9</v>
      </c>
      <c r="B61" s="25"/>
      <c r="C61" s="17">
        <f t="shared" si="19"/>
        <v>-25</v>
      </c>
      <c r="D61" s="18">
        <f t="shared" si="20"/>
        <v>-26</v>
      </c>
      <c r="E61" s="19">
        <v>0</v>
      </c>
      <c r="F61" s="18">
        <f>E61/2</f>
        <v>0</v>
      </c>
      <c r="G61" s="18"/>
      <c r="H61" s="19">
        <v>0</v>
      </c>
      <c r="I61" s="18">
        <f>H61/2</f>
        <v>0</v>
      </c>
      <c r="J61" s="18"/>
      <c r="K61" s="19">
        <v>0</v>
      </c>
      <c r="L61" s="18">
        <v>0</v>
      </c>
      <c r="M61" s="18"/>
      <c r="N61" s="20">
        <f t="shared" si="21"/>
        <v>-25</v>
      </c>
      <c r="O61" s="21">
        <f t="shared" si="22"/>
        <v>-26</v>
      </c>
      <c r="P61" s="19">
        <v>0</v>
      </c>
      <c r="Q61" s="18">
        <f>P61/2</f>
        <v>0</v>
      </c>
      <c r="R61" s="18"/>
      <c r="S61" s="19">
        <v>0</v>
      </c>
      <c r="T61" s="18">
        <v>0</v>
      </c>
      <c r="U61" s="18"/>
      <c r="V61" s="17">
        <v>0</v>
      </c>
      <c r="W61" s="18">
        <v>0</v>
      </c>
      <c r="X61" s="18"/>
      <c r="Y61" s="17">
        <f t="shared" si="29"/>
        <v>0</v>
      </c>
      <c r="Z61" s="18">
        <f t="shared" si="29"/>
        <v>0</v>
      </c>
      <c r="AA61" s="17">
        <f t="shared" si="28"/>
        <v>0</v>
      </c>
      <c r="AB61" s="17">
        <f t="shared" si="28"/>
        <v>0</v>
      </c>
      <c r="AC61" s="20">
        <f t="shared" si="23"/>
        <v>-25</v>
      </c>
      <c r="AD61" s="21">
        <f t="shared" si="24"/>
        <v>-26</v>
      </c>
    </row>
    <row r="62" spans="1:30" ht="15" customHeight="1" x14ac:dyDescent="0.25">
      <c r="A62" s="15">
        <v>10</v>
      </c>
      <c r="B62" s="25"/>
      <c r="C62" s="17">
        <f t="shared" si="19"/>
        <v>-50</v>
      </c>
      <c r="D62" s="18">
        <f t="shared" si="20"/>
        <v>-52</v>
      </c>
      <c r="E62" s="19">
        <v>0</v>
      </c>
      <c r="F62" s="18">
        <f>E62/2</f>
        <v>0</v>
      </c>
      <c r="G62" s="18"/>
      <c r="H62" s="19">
        <v>0</v>
      </c>
      <c r="I62" s="18">
        <f>H62/2</f>
        <v>0</v>
      </c>
      <c r="J62" s="18"/>
      <c r="K62" s="19">
        <v>0</v>
      </c>
      <c r="L62" s="18">
        <v>0</v>
      </c>
      <c r="M62" s="18"/>
      <c r="N62" s="20">
        <f t="shared" si="21"/>
        <v>-50</v>
      </c>
      <c r="O62" s="21">
        <f t="shared" si="22"/>
        <v>-52</v>
      </c>
      <c r="P62" s="19">
        <v>0</v>
      </c>
      <c r="Q62" s="18">
        <f>P62/2</f>
        <v>0</v>
      </c>
      <c r="R62" s="18"/>
      <c r="S62" s="19">
        <v>0</v>
      </c>
      <c r="T62" s="18">
        <v>0</v>
      </c>
      <c r="U62" s="18"/>
      <c r="V62" s="17">
        <v>0</v>
      </c>
      <c r="W62" s="18">
        <v>0</v>
      </c>
      <c r="X62" s="18"/>
      <c r="Y62" s="17">
        <f t="shared" si="29"/>
        <v>0</v>
      </c>
      <c r="Z62" s="18">
        <f t="shared" si="29"/>
        <v>0</v>
      </c>
      <c r="AA62" s="17">
        <f t="shared" si="28"/>
        <v>0</v>
      </c>
      <c r="AB62" s="17">
        <f t="shared" si="28"/>
        <v>0</v>
      </c>
      <c r="AC62" s="20">
        <f t="shared" si="23"/>
        <v>-50</v>
      </c>
      <c r="AD62" s="21">
        <f t="shared" si="24"/>
        <v>-52</v>
      </c>
    </row>
    <row r="63" spans="1:30" x14ac:dyDescent="0.25">
      <c r="A63" s="145" t="s">
        <v>17</v>
      </c>
      <c r="B63" s="147"/>
      <c r="C63" s="26" t="e">
        <f>SUM(C53:C62)</f>
        <v>#VALUE!</v>
      </c>
      <c r="D63" s="27" t="e">
        <f>SUM(D53:D62)</f>
        <v>#VALUE!</v>
      </c>
      <c r="E63" s="28">
        <f>SUM(E53:E62)</f>
        <v>0</v>
      </c>
      <c r="F63" s="27">
        <f>SUM(F53:F62)</f>
        <v>0</v>
      </c>
      <c r="G63" s="27"/>
      <c r="H63" s="28">
        <f>SUM(H53:H62)</f>
        <v>0</v>
      </c>
      <c r="I63" s="27">
        <f>SUM(I53:I62)</f>
        <v>0</v>
      </c>
      <c r="J63" s="27"/>
      <c r="K63" s="28">
        <f>SUM(K53:K62)</f>
        <v>0</v>
      </c>
      <c r="L63" s="27">
        <f>SUM(L53:L62)</f>
        <v>0</v>
      </c>
      <c r="M63" s="27"/>
      <c r="N63" s="29" t="e">
        <f>SUM(N53:N61)</f>
        <v>#VALUE!</v>
      </c>
      <c r="O63" s="30" t="e">
        <f>SUM(O53:O61)</f>
        <v>#VALUE!</v>
      </c>
      <c r="P63" s="28">
        <f>SUM(P53:P62)</f>
        <v>0</v>
      </c>
      <c r="Q63" s="27">
        <f>SUM(Q53:Q62)</f>
        <v>0</v>
      </c>
      <c r="R63" s="27"/>
      <c r="S63" s="28">
        <f>SUM(S53:S62)</f>
        <v>0</v>
      </c>
      <c r="T63" s="27">
        <f>SUM(T53:T62)</f>
        <v>0</v>
      </c>
      <c r="U63" s="27"/>
      <c r="V63" s="28">
        <f>SUM(V53:V62)</f>
        <v>0</v>
      </c>
      <c r="W63" s="27">
        <f>SUM(W53:W62)</f>
        <v>0</v>
      </c>
      <c r="X63" s="27"/>
      <c r="Y63" s="28">
        <f>SUM(Y53:Y62)</f>
        <v>0</v>
      </c>
      <c r="Z63" s="27">
        <f>SUM(Z53:Z62)</f>
        <v>0</v>
      </c>
      <c r="AA63" s="31">
        <f>SUM(AA53:AA61)</f>
        <v>0</v>
      </c>
      <c r="AB63" s="27">
        <f>SUM(AB53:AB61)</f>
        <v>0</v>
      </c>
      <c r="AC63" s="29" t="e">
        <f>SUM(AC53:AC61)</f>
        <v>#VALUE!</v>
      </c>
      <c r="AD63" s="30" t="e">
        <f>SUM(AD53:AD61)</f>
        <v>#VALUE!</v>
      </c>
    </row>
    <row r="64" spans="1:30" x14ac:dyDescent="0.25">
      <c r="A64" s="145" t="s">
        <v>18</v>
      </c>
      <c r="B64" s="147"/>
      <c r="C64" s="26"/>
      <c r="D64" s="27"/>
      <c r="E64" s="34">
        <f>E41+E63</f>
        <v>3805</v>
      </c>
      <c r="F64" s="27">
        <f>F41+F63</f>
        <v>1906</v>
      </c>
      <c r="G64" s="27"/>
      <c r="H64" s="34">
        <f>H41+H63</f>
        <v>358</v>
      </c>
      <c r="I64" s="27">
        <f>I41+I63</f>
        <v>184</v>
      </c>
      <c r="J64" s="27"/>
      <c r="K64" s="34">
        <f>K41+K63</f>
        <v>11</v>
      </c>
      <c r="L64" s="27">
        <f>L41+L63</f>
        <v>12</v>
      </c>
      <c r="M64" s="27"/>
      <c r="N64" s="35">
        <f>E64+H64+K64</f>
        <v>4174</v>
      </c>
      <c r="O64" s="30">
        <f>F64+I64+L64</f>
        <v>2102</v>
      </c>
      <c r="P64" s="34">
        <f>P41+P63</f>
        <v>616</v>
      </c>
      <c r="Q64" s="27">
        <f>Q41+Q63</f>
        <v>317</v>
      </c>
      <c r="R64" s="27"/>
      <c r="S64" s="34">
        <f>S41+S63</f>
        <v>269</v>
      </c>
      <c r="T64" s="27">
        <f>T41+T63</f>
        <v>145</v>
      </c>
      <c r="U64" s="27"/>
      <c r="V64" s="34">
        <f>V41+V63</f>
        <v>22</v>
      </c>
      <c r="W64" s="27">
        <f>W41+W63</f>
        <v>23</v>
      </c>
      <c r="X64" s="27"/>
      <c r="Y64" s="34">
        <f>Y41+Y63</f>
        <v>0</v>
      </c>
      <c r="Z64" s="27">
        <f>Z41+Z63</f>
        <v>0</v>
      </c>
      <c r="AA64" s="34">
        <f>AA41+AA63</f>
        <v>907</v>
      </c>
      <c r="AB64" s="27">
        <f>AB41+AB63</f>
        <v>485</v>
      </c>
      <c r="AC64" s="36">
        <f>N64-AA64</f>
        <v>3267</v>
      </c>
      <c r="AD64" s="30">
        <f>O64-AB64</f>
        <v>1617</v>
      </c>
    </row>
  </sheetData>
  <mergeCells count="47">
    <mergeCell ref="AC28:AD28"/>
    <mergeCell ref="A40:B40"/>
    <mergeCell ref="A41:D41"/>
    <mergeCell ref="A51:A52"/>
    <mergeCell ref="B51:B52"/>
    <mergeCell ref="AC51:AD51"/>
    <mergeCell ref="V51:X51"/>
    <mergeCell ref="Y51:Z51"/>
    <mergeCell ref="AA51:AB51"/>
    <mergeCell ref="K28:L28"/>
    <mergeCell ref="N28:O28"/>
    <mergeCell ref="P28:R28"/>
    <mergeCell ref="S28:U28"/>
    <mergeCell ref="V28:X28"/>
    <mergeCell ref="Y28:Z28"/>
    <mergeCell ref="A63:B63"/>
    <mergeCell ref="A64:B64"/>
    <mergeCell ref="N51:O51"/>
    <mergeCell ref="P51:R51"/>
    <mergeCell ref="S51:U51"/>
    <mergeCell ref="C51:D51"/>
    <mergeCell ref="E51:F51"/>
    <mergeCell ref="H51:J51"/>
    <mergeCell ref="K51:L51"/>
    <mergeCell ref="AA4:AB4"/>
    <mergeCell ref="AC4:AD4"/>
    <mergeCell ref="A16:B16"/>
    <mergeCell ref="A18:B18"/>
    <mergeCell ref="A28:A29"/>
    <mergeCell ref="B28:B29"/>
    <mergeCell ref="C28:D28"/>
    <mergeCell ref="E28:G28"/>
    <mergeCell ref="H28:J28"/>
    <mergeCell ref="N4:O4"/>
    <mergeCell ref="P4:R4"/>
    <mergeCell ref="S4:U4"/>
    <mergeCell ref="V4:X4"/>
    <mergeCell ref="Y4:Z4"/>
    <mergeCell ref="B20:O21"/>
    <mergeCell ref="AA28:AB28"/>
    <mergeCell ref="A4:A5"/>
    <mergeCell ref="B4:B5"/>
    <mergeCell ref="C4:D4"/>
    <mergeCell ref="E4:G4"/>
    <mergeCell ref="H4:J4"/>
    <mergeCell ref="K4:M4"/>
    <mergeCell ref="J1:O1"/>
  </mergeCells>
  <pageMargins left="0.7" right="0.7" top="0.75" bottom="0.75" header="0.3" footer="0.3"/>
  <pageSetup paperSize="9" scale="77" orientation="landscape" verticalDpi="0" r:id="rId1"/>
  <rowBreaks count="1" manualBreakCount="1">
    <brk id="24" max="16383" man="1"/>
  </rowBreaks>
  <colBreaks count="1" manualBreakCount="1">
    <brk id="1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81C48-506A-4E6E-A250-93A00D0EA4F5}">
  <dimension ref="A1:G27"/>
  <sheetViews>
    <sheetView tabSelected="1" view="pageLayout" zoomScaleNormal="100" workbookViewId="0">
      <selection sqref="A1:G28"/>
    </sheetView>
  </sheetViews>
  <sheetFormatPr defaultRowHeight="15" x14ac:dyDescent="0.25"/>
  <sheetData>
    <row r="1" spans="1:7" ht="17.25" x14ac:dyDescent="0.35">
      <c r="A1" s="56" t="s">
        <v>64</v>
      </c>
      <c r="B1" s="57"/>
      <c r="C1" s="58"/>
      <c r="D1" s="59"/>
      <c r="E1" s="153" t="s">
        <v>54</v>
      </c>
      <c r="F1" s="153"/>
      <c r="G1" s="153"/>
    </row>
    <row r="2" spans="1:7" ht="17.25" x14ac:dyDescent="0.35">
      <c r="A2" s="58" t="s">
        <v>67</v>
      </c>
      <c r="B2" s="56"/>
      <c r="C2" s="58"/>
      <c r="D2" s="59"/>
      <c r="E2" s="60"/>
      <c r="F2" s="60"/>
      <c r="G2" s="60"/>
    </row>
    <row r="3" spans="1:7" ht="17.25" x14ac:dyDescent="0.35">
      <c r="A3" s="56" t="s">
        <v>68</v>
      </c>
      <c r="B3" s="57"/>
      <c r="C3" s="58"/>
      <c r="D3" s="59"/>
      <c r="E3" s="61"/>
      <c r="F3" s="59"/>
      <c r="G3" s="62"/>
    </row>
    <row r="4" spans="1:7" x14ac:dyDescent="0.25">
      <c r="A4" s="154" t="s">
        <v>2</v>
      </c>
      <c r="B4" s="154" t="s">
        <v>56</v>
      </c>
      <c r="C4" s="154" t="s">
        <v>58</v>
      </c>
      <c r="D4" s="155" t="s">
        <v>60</v>
      </c>
      <c r="E4" s="155"/>
      <c r="F4" s="156" t="s">
        <v>61</v>
      </c>
      <c r="G4" s="156"/>
    </row>
    <row r="5" spans="1:7" x14ac:dyDescent="0.25">
      <c r="A5" s="154"/>
      <c r="B5" s="154"/>
      <c r="C5" s="154"/>
      <c r="D5" s="63" t="s">
        <v>14</v>
      </c>
      <c r="E5" s="64" t="s">
        <v>15</v>
      </c>
      <c r="F5" s="63" t="s">
        <v>14</v>
      </c>
      <c r="G5" s="64" t="s">
        <v>15</v>
      </c>
    </row>
    <row r="6" spans="1:7" x14ac:dyDescent="0.25">
      <c r="A6" s="15">
        <v>1</v>
      </c>
      <c r="B6" s="16"/>
      <c r="C6" s="83"/>
      <c r="D6" s="84">
        <v>0</v>
      </c>
      <c r="E6" s="85">
        <v>0</v>
      </c>
      <c r="F6" s="84">
        <v>0</v>
      </c>
      <c r="G6" s="85">
        <v>0</v>
      </c>
    </row>
    <row r="7" spans="1:7" x14ac:dyDescent="0.25">
      <c r="A7" s="15">
        <v>2</v>
      </c>
      <c r="B7" s="16"/>
      <c r="C7" s="83"/>
      <c r="D7" s="84">
        <v>0</v>
      </c>
      <c r="E7" s="85">
        <v>0</v>
      </c>
      <c r="F7" s="84">
        <v>0</v>
      </c>
      <c r="G7" s="85">
        <v>0</v>
      </c>
    </row>
    <row r="8" spans="1:7" x14ac:dyDescent="0.25">
      <c r="A8" s="15">
        <v>3</v>
      </c>
      <c r="B8" s="16"/>
      <c r="C8" s="83"/>
      <c r="D8" s="84">
        <v>0</v>
      </c>
      <c r="E8" s="85">
        <v>0</v>
      </c>
      <c r="F8" s="84">
        <v>0</v>
      </c>
      <c r="G8" s="85">
        <v>0</v>
      </c>
    </row>
    <row r="9" spans="1:7" x14ac:dyDescent="0.25">
      <c r="A9" s="15">
        <v>4</v>
      </c>
      <c r="B9" s="16"/>
      <c r="C9" s="83"/>
      <c r="D9" s="84">
        <v>0</v>
      </c>
      <c r="E9" s="85">
        <v>0</v>
      </c>
      <c r="F9" s="84">
        <v>0</v>
      </c>
      <c r="G9" s="85">
        <v>0</v>
      </c>
    </row>
    <row r="10" spans="1:7" x14ac:dyDescent="0.25">
      <c r="A10" s="15">
        <v>5</v>
      </c>
      <c r="B10" s="16"/>
      <c r="C10" s="83"/>
      <c r="D10" s="84">
        <v>0</v>
      </c>
      <c r="E10" s="85">
        <v>0</v>
      </c>
      <c r="F10" s="84">
        <v>0</v>
      </c>
      <c r="G10" s="85">
        <v>0</v>
      </c>
    </row>
    <row r="11" spans="1:7" x14ac:dyDescent="0.25">
      <c r="A11" s="15">
        <v>6</v>
      </c>
      <c r="B11" s="16"/>
      <c r="C11" s="83"/>
      <c r="D11" s="84">
        <v>0</v>
      </c>
      <c r="E11" s="85">
        <v>0</v>
      </c>
      <c r="F11" s="84">
        <v>0</v>
      </c>
      <c r="G11" s="85">
        <v>0</v>
      </c>
    </row>
    <row r="12" spans="1:7" x14ac:dyDescent="0.25">
      <c r="A12" s="15">
        <v>7</v>
      </c>
      <c r="B12" s="16"/>
      <c r="C12" s="83"/>
      <c r="D12" s="84">
        <v>0</v>
      </c>
      <c r="E12" s="85">
        <v>0</v>
      </c>
      <c r="F12" s="84">
        <v>0</v>
      </c>
      <c r="G12" s="85">
        <v>0</v>
      </c>
    </row>
    <row r="13" spans="1:7" x14ac:dyDescent="0.25">
      <c r="A13" s="15">
        <v>8</v>
      </c>
      <c r="B13" s="16"/>
      <c r="C13" s="83"/>
      <c r="D13" s="84">
        <v>0</v>
      </c>
      <c r="E13" s="85">
        <v>0</v>
      </c>
      <c r="F13" s="84">
        <v>0</v>
      </c>
      <c r="G13" s="85">
        <v>0</v>
      </c>
    </row>
    <row r="14" spans="1:7" x14ac:dyDescent="0.25">
      <c r="A14" s="15">
        <v>9</v>
      </c>
      <c r="B14" s="16"/>
      <c r="C14" s="83"/>
      <c r="D14" s="84">
        <v>0</v>
      </c>
      <c r="E14" s="85">
        <v>0</v>
      </c>
      <c r="F14" s="84">
        <v>0</v>
      </c>
      <c r="G14" s="85">
        <v>0</v>
      </c>
    </row>
    <row r="15" spans="1:7" x14ac:dyDescent="0.25">
      <c r="A15" s="15">
        <v>10</v>
      </c>
      <c r="B15" s="16"/>
      <c r="C15" s="83"/>
      <c r="D15" s="84">
        <v>0</v>
      </c>
      <c r="E15" s="85">
        <v>0</v>
      </c>
      <c r="F15" s="84">
        <v>0</v>
      </c>
      <c r="G15" s="85">
        <v>0</v>
      </c>
    </row>
    <row r="16" spans="1:7" x14ac:dyDescent="0.25">
      <c r="A16" s="15">
        <v>11</v>
      </c>
      <c r="B16" s="23"/>
      <c r="C16" s="65"/>
      <c r="D16" s="84">
        <v>0</v>
      </c>
      <c r="E16" s="85">
        <v>0</v>
      </c>
      <c r="F16" s="84">
        <v>0</v>
      </c>
      <c r="G16" s="85">
        <v>0</v>
      </c>
    </row>
    <row r="17" spans="1:7" x14ac:dyDescent="0.25">
      <c r="A17" s="15">
        <v>12</v>
      </c>
      <c r="B17" s="16"/>
      <c r="C17" s="65"/>
      <c r="D17" s="84">
        <v>0</v>
      </c>
      <c r="E17" s="85">
        <v>0</v>
      </c>
      <c r="F17" s="84">
        <v>0</v>
      </c>
      <c r="G17" s="85">
        <v>0</v>
      </c>
    </row>
    <row r="18" spans="1:7" x14ac:dyDescent="0.25">
      <c r="A18" s="15">
        <v>13</v>
      </c>
      <c r="B18" s="16"/>
      <c r="C18" s="65"/>
      <c r="D18" s="84">
        <v>0</v>
      </c>
      <c r="E18" s="85">
        <v>0</v>
      </c>
      <c r="F18" s="84">
        <v>0</v>
      </c>
      <c r="G18" s="85">
        <v>0</v>
      </c>
    </row>
    <row r="19" spans="1:7" x14ac:dyDescent="0.25">
      <c r="A19" s="15">
        <v>14</v>
      </c>
      <c r="B19" s="16"/>
      <c r="C19" s="65"/>
      <c r="D19" s="84">
        <v>0</v>
      </c>
      <c r="E19" s="85">
        <v>0</v>
      </c>
      <c r="F19" s="84">
        <v>0</v>
      </c>
      <c r="G19" s="85">
        <v>0</v>
      </c>
    </row>
    <row r="20" spans="1:7" x14ac:dyDescent="0.25">
      <c r="A20" s="15">
        <v>15</v>
      </c>
      <c r="B20" s="16"/>
      <c r="C20" s="65"/>
      <c r="D20" s="84">
        <v>0</v>
      </c>
      <c r="E20" s="85">
        <v>0</v>
      </c>
      <c r="F20" s="84">
        <v>0</v>
      </c>
      <c r="G20" s="85">
        <v>0</v>
      </c>
    </row>
    <row r="21" spans="1:7" x14ac:dyDescent="0.25">
      <c r="A21" s="15">
        <v>16</v>
      </c>
      <c r="B21" s="16"/>
      <c r="C21" s="65"/>
      <c r="D21" s="84">
        <v>0</v>
      </c>
      <c r="E21" s="85">
        <v>0</v>
      </c>
      <c r="F21" s="84">
        <v>0</v>
      </c>
      <c r="G21" s="85">
        <v>0</v>
      </c>
    </row>
    <row r="22" spans="1:7" x14ac:dyDescent="0.25">
      <c r="A22" s="188" t="s">
        <v>17</v>
      </c>
      <c r="B22" s="188"/>
      <c r="C22" s="65"/>
      <c r="D22" s="84">
        <v>0</v>
      </c>
      <c r="E22" s="85">
        <v>0</v>
      </c>
      <c r="F22" s="84">
        <v>0</v>
      </c>
      <c r="G22" s="85">
        <v>0</v>
      </c>
    </row>
    <row r="26" spans="1:7" ht="15.75" x14ac:dyDescent="0.3">
      <c r="F26" s="82" t="s">
        <v>63</v>
      </c>
    </row>
    <row r="27" spans="1:7" ht="15.75" x14ac:dyDescent="0.3">
      <c r="F27" s="82" t="s">
        <v>65</v>
      </c>
    </row>
  </sheetData>
  <mergeCells count="7">
    <mergeCell ref="A22:B22"/>
    <mergeCell ref="E1:G1"/>
    <mergeCell ref="A4:A5"/>
    <mergeCell ref="B4:B5"/>
    <mergeCell ref="C4:C5"/>
    <mergeCell ref="D4:E4"/>
    <mergeCell ref="F4:G4"/>
  </mergeCells>
  <pageMargins left="0.7" right="0.7" top="0.75" bottom="0.75" header="0.3" footer="0.3"/>
  <pageSetup paperSize="9" orientation="portrait" verticalDpi="0" r:id="rId1"/>
  <headerFooter>
    <oddHeader>&amp;R&amp;"-,Bold"&amp;12 55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Center Pool</vt:lpstr>
      <vt:lpstr>Stock Issue to FCI</vt:lpstr>
      <vt:lpstr>Excess</vt:lpstr>
      <vt:lpstr>Less</vt:lpstr>
      <vt:lpstr>Paid Unpaid</vt:lpstr>
      <vt:lpstr>State Pool</vt:lpstr>
      <vt:lpstr>Stock Issue under NFSA</vt:lpstr>
      <vt:lpstr>'Center Pool'!Print_Area</vt:lpstr>
      <vt:lpstr>'Paid Unpaid'!Print_Area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2020-06-09T05:43:18Z</cp:lastPrinted>
  <dcterms:created xsi:type="dcterms:W3CDTF">2019-09-02T07:22:40Z</dcterms:created>
  <dcterms:modified xsi:type="dcterms:W3CDTF">2020-06-09T05:43:26Z</dcterms:modified>
</cp:coreProperties>
</file>